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O:\BUSMBA\Curriculum\Web Carousels\"/>
    </mc:Choice>
  </mc:AlternateContent>
  <xr:revisionPtr revIDLastSave="0" documentId="13_ncr:1_{884BC0C7-989B-4FE0-86E8-3F5BAFBE88AB}" xr6:coauthVersionLast="47" xr6:coauthVersionMax="47" xr10:uidLastSave="{00000000-0000-0000-0000-000000000000}"/>
  <bookViews>
    <workbookView xWindow="-108" yWindow="-108" windowWidth="23256" windowHeight="12456" activeTab="1" xr2:uid="{00000000-000D-0000-FFFF-FFFF00000000}"/>
  </bookViews>
  <sheets>
    <sheet name="Instructions and Notes" sheetId="4" r:id="rId1"/>
    <sheet name="Course Carousel - Blue" sheetId="5" r:id="rId2"/>
    <sheet name="All Courses Offered" sheetId="9" r:id="rId3"/>
  </sheets>
  <definedNames>
    <definedName name="_xlnm.Print_Area" localSheetId="2">'All Courses Offered'!$E$11:$E$24</definedName>
    <definedName name="_xlnm.Print_Area" localSheetId="1">'Course Carousel - Blue'!$E$11:$E$24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5" l="1"/>
  <c r="K8" i="5" s="1"/>
  <c r="D25" i="9" l="1"/>
  <c r="AS8" i="9"/>
  <c r="AM8" i="9"/>
  <c r="D8" i="9"/>
  <c r="BB8" i="9" s="1"/>
  <c r="BY7" i="9"/>
  <c r="BX7" i="9"/>
  <c r="BX8" i="9" s="1"/>
  <c r="BW7" i="9"/>
  <c r="BW8" i="9" s="1"/>
  <c r="BV7" i="9"/>
  <c r="BV8" i="9" s="1"/>
  <c r="BU7" i="9"/>
  <c r="BT7" i="9"/>
  <c r="BT8" i="9" s="1"/>
  <c r="BS7" i="9"/>
  <c r="BR7" i="9"/>
  <c r="BQ7" i="9"/>
  <c r="BQ8" i="9" s="1"/>
  <c r="BP7" i="9"/>
  <c r="BO7" i="9"/>
  <c r="BN7" i="9"/>
  <c r="BN8" i="9" s="1"/>
  <c r="BM7" i="9"/>
  <c r="BL7" i="9"/>
  <c r="BK7" i="9"/>
  <c r="BK8" i="9" s="1"/>
  <c r="BJ7" i="9"/>
  <c r="BI7" i="9"/>
  <c r="BH7" i="9"/>
  <c r="BH8" i="9" s="1"/>
  <c r="BG7" i="9"/>
  <c r="BG8" i="9" s="1"/>
  <c r="BF7" i="9"/>
  <c r="BF8" i="9" s="1"/>
  <c r="BE7" i="9"/>
  <c r="BD7" i="9"/>
  <c r="BC7" i="9"/>
  <c r="BB7" i="9"/>
  <c r="BA7" i="9"/>
  <c r="AZ7" i="9"/>
  <c r="AY7" i="9"/>
  <c r="AX7" i="9"/>
  <c r="AW7" i="9"/>
  <c r="AV7" i="9"/>
  <c r="AU7" i="9"/>
  <c r="AT7" i="9"/>
  <c r="AS7" i="9"/>
  <c r="AR7" i="9"/>
  <c r="AR8" i="9" s="1"/>
  <c r="AQ7" i="9"/>
  <c r="AQ8" i="9" s="1"/>
  <c r="AP7" i="9"/>
  <c r="AP8" i="9" s="1"/>
  <c r="AO7" i="9"/>
  <c r="AN7" i="9"/>
  <c r="AM7" i="9"/>
  <c r="AL7" i="9"/>
  <c r="AK7" i="9"/>
  <c r="AJ7" i="9"/>
  <c r="AJ8" i="9" s="1"/>
  <c r="AI7" i="9"/>
  <c r="AH7" i="9"/>
  <c r="AG7" i="9"/>
  <c r="AG8" i="9" s="1"/>
  <c r="AF7" i="9"/>
  <c r="AE7" i="9"/>
  <c r="AD7" i="9"/>
  <c r="AD8" i="9" s="1"/>
  <c r="AC7" i="9"/>
  <c r="AC8" i="9" s="1"/>
  <c r="AB7" i="9"/>
  <c r="AB8" i="9" s="1"/>
  <c r="AA7" i="9"/>
  <c r="AA8" i="9" s="1"/>
  <c r="Z7" i="9"/>
  <c r="Z8" i="9" s="1"/>
  <c r="Y7" i="9"/>
  <c r="X7" i="9"/>
  <c r="X8" i="9" s="1"/>
  <c r="W7" i="9"/>
  <c r="V7" i="9"/>
  <c r="U7" i="9"/>
  <c r="U8" i="9" s="1"/>
  <c r="T7" i="9"/>
  <c r="S7" i="9"/>
  <c r="R7" i="9"/>
  <c r="R8" i="9" s="1"/>
  <c r="Q7" i="9"/>
  <c r="P7" i="9"/>
  <c r="O7" i="9"/>
  <c r="O8" i="9" s="1"/>
  <c r="N7" i="9"/>
  <c r="M7" i="9"/>
  <c r="M8" i="9" s="1"/>
  <c r="L7" i="9"/>
  <c r="L8" i="9" s="1"/>
  <c r="K7" i="9"/>
  <c r="K8" i="9" s="1"/>
  <c r="J7" i="9"/>
  <c r="J8" i="9" s="1"/>
  <c r="I7" i="9"/>
  <c r="H7" i="9"/>
  <c r="G7" i="9"/>
  <c r="F7" i="9"/>
  <c r="E4" i="9"/>
  <c r="E3" i="9"/>
  <c r="E4" i="5"/>
  <c r="E3"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V8" i="9" l="1"/>
  <c r="AV9" i="9" s="1"/>
  <c r="BJ8" i="9"/>
  <c r="BF10" i="9" s="1"/>
  <c r="F8" i="9"/>
  <c r="F9" i="9" s="1"/>
  <c r="BL8" i="9"/>
  <c r="Q8" i="9"/>
  <c r="AH8" i="9"/>
  <c r="S8" i="9"/>
  <c r="T8" i="9"/>
  <c r="AZ8" i="9"/>
  <c r="BP8" i="9"/>
  <c r="BY8" i="9"/>
  <c r="BX10" i="9" s="1"/>
  <c r="AT8" i="9"/>
  <c r="AY8" i="9"/>
  <c r="AF8" i="9"/>
  <c r="I8" i="9"/>
  <c r="BM8" i="9"/>
  <c r="AK8" i="9"/>
  <c r="AJ9" i="9" s="1"/>
  <c r="BA8" i="9"/>
  <c r="AZ9" i="9" s="1"/>
  <c r="AU8" i="9"/>
  <c r="AT9" i="9" s="1"/>
  <c r="P8" i="9"/>
  <c r="BE8" i="9"/>
  <c r="AW8" i="9"/>
  <c r="AX8" i="9"/>
  <c r="AI8" i="9"/>
  <c r="BO8" i="9"/>
  <c r="V8" i="9"/>
  <c r="V10" i="9" s="1"/>
  <c r="AL8" i="9"/>
  <c r="BR8" i="9"/>
  <c r="BR9" i="9" s="1"/>
  <c r="BI8" i="9"/>
  <c r="BH9" i="9" s="1"/>
  <c r="N8" i="9"/>
  <c r="AE8" i="9"/>
  <c r="AB10" i="9" s="1"/>
  <c r="G8" i="9"/>
  <c r="W8" i="9"/>
  <c r="BC8" i="9"/>
  <c r="BB9" i="9" s="1"/>
  <c r="BS8" i="9"/>
  <c r="H8" i="9"/>
  <c r="AN8" i="9"/>
  <c r="BD8" i="9"/>
  <c r="Y8" i="9"/>
  <c r="AO8" i="9"/>
  <c r="BU8" i="9"/>
  <c r="BF8" i="5"/>
  <c r="AV8" i="5"/>
  <c r="BL8" i="5"/>
  <c r="AZ8" i="5"/>
  <c r="BD8" i="5"/>
  <c r="BE8" i="5"/>
  <c r="BG8" i="5"/>
  <c r="BH8" i="5"/>
  <c r="BH9" i="5" s="1"/>
  <c r="BN8" i="5"/>
  <c r="BA8" i="5"/>
  <c r="BS8" i="5"/>
  <c r="BI8" i="5"/>
  <c r="AY8" i="5"/>
  <c r="BO8" i="5"/>
  <c r="E5" i="9"/>
  <c r="AP9" i="9"/>
  <c r="L9" i="9"/>
  <c r="BN9" i="9"/>
  <c r="J10" i="9"/>
  <c r="J9" i="9"/>
  <c r="P9" i="9"/>
  <c r="P10" i="9"/>
  <c r="AB9" i="9"/>
  <c r="AH9" i="9"/>
  <c r="AN9" i="9"/>
  <c r="AN10" i="9"/>
  <c r="BF9" i="9"/>
  <c r="BL10" i="9"/>
  <c r="BL9" i="9"/>
  <c r="R9" i="9"/>
  <c r="BT9" i="9"/>
  <c r="X9" i="9"/>
  <c r="H9" i="9"/>
  <c r="T9" i="9"/>
  <c r="AF9" i="9"/>
  <c r="AR9" i="9"/>
  <c r="BD9" i="9"/>
  <c r="BP9" i="9"/>
  <c r="N9" i="9"/>
  <c r="Z9" i="9"/>
  <c r="AL9" i="9"/>
  <c r="AX9" i="9"/>
  <c r="BJ9" i="9"/>
  <c r="BV9" i="9"/>
  <c r="AX9" i="5"/>
  <c r="BD9" i="5"/>
  <c r="BJ9" i="5"/>
  <c r="BP9" i="5"/>
  <c r="BV9" i="5"/>
  <c r="D25" i="5"/>
  <c r="D8" i="5"/>
  <c r="BP8" i="5" s="1"/>
  <c r="AU7" i="5"/>
  <c r="AU8" i="5" s="1"/>
  <c r="AT7" i="5"/>
  <c r="AS7" i="5"/>
  <c r="AR7" i="5"/>
  <c r="AQ7" i="5"/>
  <c r="AQ8" i="5" s="1"/>
  <c r="AP7" i="5"/>
  <c r="AO7" i="5"/>
  <c r="AO8" i="5" s="1"/>
  <c r="AN7" i="5"/>
  <c r="AM7" i="5"/>
  <c r="AL7" i="5"/>
  <c r="AK7" i="5"/>
  <c r="AJ7" i="5"/>
  <c r="AI7" i="5"/>
  <c r="AH7" i="5"/>
  <c r="AG7" i="5"/>
  <c r="AF7" i="5"/>
  <c r="AE7" i="5"/>
  <c r="AE8" i="5" s="1"/>
  <c r="AD7" i="5"/>
  <c r="AC7" i="5"/>
  <c r="AC8" i="5" s="1"/>
  <c r="AB7" i="5"/>
  <c r="AA7" i="5"/>
  <c r="Z7" i="5"/>
  <c r="Y7" i="5"/>
  <c r="Y8" i="5" s="1"/>
  <c r="X7" i="5"/>
  <c r="X8" i="5" s="1"/>
  <c r="W7" i="5"/>
  <c r="W8" i="5" s="1"/>
  <c r="V7" i="5"/>
  <c r="U7" i="5"/>
  <c r="T7" i="5"/>
  <c r="S7" i="5"/>
  <c r="R7" i="5"/>
  <c r="Q7" i="5"/>
  <c r="Q8" i="5" s="1"/>
  <c r="P7" i="5"/>
  <c r="O7" i="5"/>
  <c r="O8" i="5" s="1"/>
  <c r="N7" i="5"/>
  <c r="M7" i="5"/>
  <c r="L7" i="5"/>
  <c r="J7" i="5"/>
  <c r="I7" i="5"/>
  <c r="I8" i="5" s="1"/>
  <c r="H7" i="5"/>
  <c r="G7" i="5"/>
  <c r="G8" i="5" s="1"/>
  <c r="F7" i="5"/>
  <c r="AZ10" i="9" l="1"/>
  <c r="AD9" i="9"/>
  <c r="BX9" i="9"/>
  <c r="AT10" i="9"/>
  <c r="AH10" i="9"/>
  <c r="BR10" i="9"/>
  <c r="V9" i="9"/>
  <c r="BF10" i="5"/>
  <c r="AZ10" i="5"/>
  <c r="BF9" i="5"/>
  <c r="AZ9" i="5"/>
  <c r="BQ8" i="5"/>
  <c r="BN9" i="5"/>
  <c r="AX8" i="5"/>
  <c r="BT8" i="5"/>
  <c r="BJ8" i="5"/>
  <c r="BK8" i="5"/>
  <c r="BR8" i="5"/>
  <c r="BX8" i="5"/>
  <c r="BC8" i="5"/>
  <c r="AI8" i="5"/>
  <c r="AJ8" i="5"/>
  <c r="AJ9" i="5" s="1"/>
  <c r="BM8" i="5"/>
  <c r="BU8" i="5"/>
  <c r="BW8" i="5"/>
  <c r="BV8" i="5"/>
  <c r="V8" i="5"/>
  <c r="AK8" i="5"/>
  <c r="AW8" i="5"/>
  <c r="AV9" i="5" s="1"/>
  <c r="BB8" i="5"/>
  <c r="F8" i="5"/>
  <c r="F9" i="5" s="1"/>
  <c r="BY8" i="5"/>
  <c r="J8" i="5"/>
  <c r="AG8" i="5"/>
  <c r="AM8" i="5"/>
  <c r="AB8" i="5"/>
  <c r="AB9" i="5" s="1"/>
  <c r="E5" i="5"/>
  <c r="U8" i="5"/>
  <c r="AS8" i="5"/>
  <c r="V9" i="5"/>
  <c r="X9" i="5"/>
  <c r="H8" i="5"/>
  <c r="P8" i="5"/>
  <c r="P9" i="5" s="1"/>
  <c r="AD8" i="5"/>
  <c r="AD9" i="5" s="1"/>
  <c r="AL8" i="5"/>
  <c r="AT8" i="5"/>
  <c r="AT10" i="5" s="1"/>
  <c r="AF9" i="5"/>
  <c r="AN8" i="5"/>
  <c r="AN9" i="5" s="1"/>
  <c r="AF8" i="5"/>
  <c r="L8" i="5"/>
  <c r="R8" i="5"/>
  <c r="Z9" i="5"/>
  <c r="AH8" i="5"/>
  <c r="AP8" i="5"/>
  <c r="AP9" i="5" s="1"/>
  <c r="M8" i="5"/>
  <c r="S8" i="5"/>
  <c r="AA8" i="5"/>
  <c r="N9" i="5"/>
  <c r="T9" i="5"/>
  <c r="AR9" i="5"/>
  <c r="Z8" i="5"/>
  <c r="H9" i="5"/>
  <c r="AL9" i="5"/>
  <c r="AR8" i="5"/>
  <c r="T8" i="5"/>
  <c r="L9" i="5"/>
  <c r="N8" i="5"/>
  <c r="BL10" i="5" l="1"/>
  <c r="BL9" i="5"/>
  <c r="BX10" i="5"/>
  <c r="BX9" i="5"/>
  <c r="BB9" i="5"/>
  <c r="BR9" i="5"/>
  <c r="BR10" i="5"/>
  <c r="BT9" i="5"/>
  <c r="AT9" i="5"/>
  <c r="J9" i="5"/>
  <c r="AH9" i="5"/>
  <c r="AH10" i="5"/>
  <c r="R9" i="5"/>
  <c r="AB10" i="5"/>
  <c r="V10" i="5"/>
  <c r="P10" i="5"/>
  <c r="AN10" i="5"/>
  <c r="J10" i="5"/>
  <c r="F11" i="9" l="1"/>
  <c r="L1" i="9"/>
  <c r="L1" i="5"/>
  <c r="F11" i="5"/>
  <c r="L11" i="9" l="1"/>
  <c r="R1" i="9"/>
  <c r="R1" i="5"/>
  <c r="L11" i="5"/>
  <c r="R11" i="9" l="1"/>
  <c r="X1" i="9"/>
  <c r="X1" i="5"/>
  <c r="R11" i="5"/>
  <c r="X11" i="9" l="1"/>
  <c r="AD1" i="9"/>
  <c r="X11" i="5"/>
  <c r="AD1" i="5"/>
  <c r="AD11" i="9" l="1"/>
  <c r="AJ1" i="9"/>
  <c r="AD11" i="5"/>
  <c r="AJ1" i="5"/>
  <c r="AJ11" i="9" l="1"/>
  <c r="AP1" i="9"/>
  <c r="AP1" i="5"/>
  <c r="AJ11" i="5"/>
  <c r="AP11" i="5" l="1"/>
  <c r="AV1" i="5"/>
  <c r="AP11" i="9"/>
  <c r="AV1" i="9"/>
  <c r="BB1" i="5" l="1"/>
  <c r="AV11" i="5"/>
  <c r="AV11" i="9"/>
  <c r="BB1" i="9"/>
  <c r="BH1" i="5" l="1"/>
  <c r="BB11" i="5"/>
  <c r="BB11" i="9"/>
  <c r="BH1" i="9"/>
  <c r="BN1" i="5" l="1"/>
  <c r="BH11" i="5"/>
  <c r="BN1" i="9"/>
  <c r="BH11" i="9"/>
  <c r="BT1" i="5" l="1"/>
  <c r="BT11" i="5" s="1"/>
  <c r="BN11" i="5"/>
  <c r="BN11" i="9"/>
  <c r="BT1" i="9"/>
  <c r="BT11" i="9" s="1"/>
</calcChain>
</file>

<file path=xl/sharedStrings.xml><?xml version="1.0" encoding="utf-8"?>
<sst xmlns="http://schemas.openxmlformats.org/spreadsheetml/2006/main" count="913" uniqueCount="128">
  <si>
    <t>Nov &amp; Dec</t>
  </si>
  <si>
    <t>Sept &amp; Oct</t>
  </si>
  <si>
    <t>Jan &amp; Feb</t>
  </si>
  <si>
    <t>Mar &amp; Apr</t>
  </si>
  <si>
    <t>May &amp; June</t>
  </si>
  <si>
    <t>July &amp; August</t>
  </si>
  <si>
    <t>Fall 2</t>
  </si>
  <si>
    <t>Spring 1</t>
  </si>
  <si>
    <t>Spring 2</t>
  </si>
  <si>
    <t>Summer 1</t>
  </si>
  <si>
    <t>Summer 2</t>
  </si>
  <si>
    <t>Fall 1</t>
  </si>
  <si>
    <t>Password to Unlock:  Broncos</t>
  </si>
  <si>
    <t>For further Financial Aid information please click here</t>
  </si>
  <si>
    <t>To actually register for courses you must login to your Student Services Center at My.BoiseState</t>
  </si>
  <si>
    <t>Graduation at Boise State occurs in May, August, or December and your degree will be awarded on those dates (so if you finish your last course in March you still have to wait until May to graduate)</t>
  </si>
  <si>
    <t>Diplomas are mailed 6 to 8 weeks after graduation (whether you participate in the ceremony or not)</t>
  </si>
  <si>
    <t>•</t>
  </si>
  <si>
    <t>Tuition and Financial Aid:</t>
  </si>
  <si>
    <t>You must complete your degree within 7 years (but please don't take that long!)</t>
  </si>
  <si>
    <t>This spreadsheet is locked to prevent you from accidentally deleting formulas or conditional formatting rules; feel free to unlock it if you want full access--just remember to save a backup copy first!  The password to unlock is "Broncos" with a capital "B" (go to the "Review" tab and find "Unprotect Sheet")</t>
  </si>
  <si>
    <t>What Should I Expect When I Am Taking a Course?</t>
  </si>
  <si>
    <t>Also…</t>
  </si>
  <si>
    <t>Financial Aid Eligible*</t>
  </si>
  <si>
    <t>Exceeds Max Annual Fin Aid Amount by**</t>
  </si>
  <si>
    <r>
      <t>If "</t>
    </r>
    <r>
      <rPr>
        <b/>
        <sz val="12"/>
        <color theme="1"/>
        <rFont val="Calibri"/>
        <family val="2"/>
        <scheme val="minor"/>
      </rPr>
      <t>Financial Aid Eligible*</t>
    </r>
    <r>
      <rPr>
        <sz val="12"/>
        <color theme="1"/>
        <rFont val="Calibri"/>
        <family val="2"/>
        <scheme val="minor"/>
      </rPr>
      <t>" shows a negative number:  you either need more than 4 credit hours in that semester, or you have exceeded a potential per-semester limit-- please read below for further details</t>
    </r>
  </si>
  <si>
    <r>
      <t>If "</t>
    </r>
    <r>
      <rPr>
        <b/>
        <sz val="12"/>
        <color theme="1"/>
        <rFont val="Calibri"/>
        <family val="2"/>
        <scheme val="minor"/>
      </rPr>
      <t>Exceeds Max Annual Fin Aid Amount by**</t>
    </r>
    <r>
      <rPr>
        <sz val="12"/>
        <color theme="1"/>
        <rFont val="Calibri"/>
        <family val="2"/>
        <scheme val="minor"/>
      </rPr>
      <t>" shows a negative number, this is the total amount you will have to pay out of pocket for the year.  Even if you have a green "Yes" in the cells above, you cannot exceed the maximum, $20,500, in any Academic Year (September through the following August)</t>
    </r>
  </si>
  <si>
    <t>Fall or Spring Semester aid may be limited to $12,500 for the semester, unless you are near the end of your degree;  this is to ensure that some aid will be available for you in the following semesters of that academic year; you may be able to borrow the shortfall in a later semester, but you should plan to pay the shortfall amount in advance; please contact the Financial Aid office to see how this limit will affect your situation</t>
  </si>
  <si>
    <t>Please contact your Advisor if you have any questions or want to confirm that your schedule will work!</t>
  </si>
  <si>
    <t>Important Notes:</t>
  </si>
  <si>
    <t>No courses require you to "attend" an online lecture at any specified time during the week, but you may need to set up meetings with other team members or with your professor for certain assignments</t>
  </si>
  <si>
    <t>Total Tuition for the entire program is $36,750 and this includes online textbooks; other than the application fee, the only other fee is a $25 graduation fee to receive your diploma at the end of the program</t>
  </si>
  <si>
    <r>
      <t xml:space="preserve">As long as you continue to be enrolled in at least 5 credit hours per semester your loans will stay in deferment, but </t>
    </r>
    <r>
      <rPr>
        <b/>
        <sz val="12"/>
        <color theme="1"/>
        <rFont val="Calibri"/>
        <family val="2"/>
        <scheme val="minor"/>
      </rPr>
      <t>deferment ceases if you go 6 consecutive months below 5 credits in any full semester</t>
    </r>
    <r>
      <rPr>
        <sz val="12"/>
        <color theme="1"/>
        <rFont val="Calibri"/>
        <family val="2"/>
        <scheme val="minor"/>
      </rPr>
      <t xml:space="preserve"> and then you will have to start repayment on any previous loans, whether you have completed your degree or not</t>
    </r>
  </si>
  <si>
    <t>Online MBA Program Considerations:</t>
  </si>
  <si>
    <t>There is never an assignment due until after the official first day (Monday) but that weekend before the first Monday is a really good time to get a sense of the course expectations and to start your coursework so that you don't fall behind later</t>
  </si>
  <si>
    <t>Financial Aid eligibility is partially determined by Semester and each semester includes two 7-week sessions</t>
  </si>
  <si>
    <r>
      <rPr>
        <b/>
        <sz val="12"/>
        <color theme="1"/>
        <rFont val="Calibri"/>
        <family val="2"/>
        <scheme val="minor"/>
      </rPr>
      <t>Actual course dates are listed directly under the session at the top of the calendar</t>
    </r>
    <r>
      <rPr>
        <sz val="12"/>
        <color theme="1"/>
        <rFont val="Calibri"/>
        <family val="2"/>
        <scheme val="minor"/>
      </rPr>
      <t>-- pay close attention to those dates each semester! The July/August session actually starts in late June rather than early July; Sept/Oct starts in August and Nov/Dec starts in October.</t>
    </r>
  </si>
  <si>
    <r>
      <t xml:space="preserve">If you intend to take one course in each half of a semester, </t>
    </r>
    <r>
      <rPr>
        <b/>
        <sz val="12"/>
        <color theme="1"/>
        <rFont val="Calibri"/>
        <family val="2"/>
        <scheme val="minor"/>
      </rPr>
      <t xml:space="preserve">you must register for both at the same time, before the semester starts </t>
    </r>
    <r>
      <rPr>
        <sz val="12"/>
        <color theme="1"/>
        <rFont val="Calibri"/>
        <family val="2"/>
        <scheme val="minor"/>
      </rPr>
      <t>in order to receive aid for both courses, and if you later drop one of them after having received aid for that semester, you may have to repay that loan amount immediately</t>
    </r>
  </si>
  <si>
    <r>
      <t xml:space="preserve">The Aid amounts shown are based only on Tuition; you will be able to borrow (subject to the the semester and yearly maximum limits described above) in amounts beyond actual Tuition costs (to cover estimated living expenses), therefore </t>
    </r>
    <r>
      <rPr>
        <b/>
        <sz val="12"/>
        <color theme="1"/>
        <rFont val="Calibri"/>
        <family val="2"/>
        <scheme val="minor"/>
      </rPr>
      <t>it is likely that over the course of the program you could borrow enough in advance to pay all of your Tuition even if your last course falls in a semester where you are ineligible</t>
    </r>
    <r>
      <rPr>
        <sz val="12"/>
        <color theme="1"/>
        <rFont val="Calibri"/>
        <family val="2"/>
        <scheme val="minor"/>
      </rPr>
      <t xml:space="preserve"> for Aid because you have less than 5 credit hours; </t>
    </r>
    <r>
      <rPr>
        <b/>
        <sz val="12"/>
        <color theme="1"/>
        <rFont val="Calibri"/>
        <family val="2"/>
        <scheme val="minor"/>
      </rPr>
      <t>to make this work, you must plan ahead</t>
    </r>
    <r>
      <rPr>
        <sz val="12"/>
        <color theme="1"/>
        <rFont val="Calibri"/>
        <family val="2"/>
        <scheme val="minor"/>
      </rPr>
      <t>.</t>
    </r>
  </si>
  <si>
    <t>Spring Semester</t>
  </si>
  <si>
    <t>Summer Semester</t>
  </si>
  <si>
    <t>Fall Semester</t>
  </si>
  <si>
    <r>
      <t xml:space="preserve">BUSMBA 501
</t>
    </r>
    <r>
      <rPr>
        <b/>
        <sz val="14"/>
        <rFont val="Calibri"/>
        <family val="2"/>
        <scheme val="minor"/>
      </rPr>
      <t>Design Thinking</t>
    </r>
  </si>
  <si>
    <t>Management Emphasis</t>
  </si>
  <si>
    <t>Construction Mgmt Emphasis</t>
  </si>
  <si>
    <t>Healthcare Leadership Emphasis</t>
  </si>
  <si>
    <t>Taken Per Carousel</t>
  </si>
  <si>
    <t>Required</t>
  </si>
  <si>
    <t>Required  Core</t>
  </si>
  <si>
    <t>Electives</t>
  </si>
  <si>
    <r>
      <t xml:space="preserve">BUSMBA 500
</t>
    </r>
    <r>
      <rPr>
        <b/>
        <sz val="14"/>
        <rFont val="Calibri"/>
        <family val="2"/>
        <scheme val="minor"/>
      </rPr>
      <t>Business Foundations</t>
    </r>
  </si>
  <si>
    <r>
      <t xml:space="preserve">BUSMBA 505
</t>
    </r>
    <r>
      <rPr>
        <b/>
        <sz val="14"/>
        <rFont val="Calibri"/>
        <family val="2"/>
        <scheme val="minor"/>
      </rPr>
      <t>Marketing Strategy</t>
    </r>
  </si>
  <si>
    <r>
      <t xml:space="preserve">BUSMBA 515
</t>
    </r>
    <r>
      <rPr>
        <b/>
        <sz val="14"/>
        <rFont val="Calibri"/>
        <family val="2"/>
        <scheme val="minor"/>
      </rPr>
      <t>Corporate Finance</t>
    </r>
  </si>
  <si>
    <r>
      <t xml:space="preserve">BUSMBA 510  
</t>
    </r>
    <r>
      <rPr>
        <b/>
        <sz val="14"/>
        <rFont val="Calibri"/>
        <family val="2"/>
        <scheme val="minor"/>
      </rPr>
      <t>People &amp; Orgs</t>
    </r>
  </si>
  <si>
    <r>
      <t xml:space="preserve">BUSMBA 520
</t>
    </r>
    <r>
      <rPr>
        <b/>
        <sz val="14"/>
        <rFont val="Calibri"/>
        <family val="2"/>
        <scheme val="minor"/>
      </rPr>
      <t>Global Economy</t>
    </r>
  </si>
  <si>
    <r>
      <t xml:space="preserve">BUSMBA 550
</t>
    </r>
    <r>
      <rPr>
        <b/>
        <sz val="14"/>
        <rFont val="Calibri"/>
        <family val="2"/>
        <scheme val="minor"/>
      </rPr>
      <t>Oper. &amp; Supply Chain</t>
    </r>
  </si>
  <si>
    <r>
      <t xml:space="preserve">BUSMBA 540
</t>
    </r>
    <r>
      <rPr>
        <b/>
        <sz val="14"/>
        <rFont val="Calibri"/>
        <family val="2"/>
        <scheme val="minor"/>
      </rPr>
      <t>Project Management</t>
    </r>
  </si>
  <si>
    <r>
      <t xml:space="preserve">BUSMBA 521
</t>
    </r>
    <r>
      <rPr>
        <b/>
        <sz val="14"/>
        <rFont val="Calibri"/>
        <family val="2"/>
        <scheme val="minor"/>
      </rPr>
      <t>Leadership in AEC</t>
    </r>
  </si>
  <si>
    <r>
      <t xml:space="preserve">BUSMBA 522
</t>
    </r>
    <r>
      <rPr>
        <b/>
        <sz val="14"/>
        <rFont val="Calibri"/>
        <family val="2"/>
        <scheme val="minor"/>
      </rPr>
      <t>AEC Project Mgmt</t>
    </r>
  </si>
  <si>
    <r>
      <t xml:space="preserve">BUSMBA 523
</t>
    </r>
    <r>
      <rPr>
        <b/>
        <sz val="14"/>
        <rFont val="Calibri"/>
        <family val="2"/>
        <scheme val="minor"/>
      </rPr>
      <t>AEC Company Mgmt</t>
    </r>
  </si>
  <si>
    <r>
      <t xml:space="preserve">BUSMBA 532
</t>
    </r>
    <r>
      <rPr>
        <b/>
        <sz val="14"/>
        <rFont val="Calibri"/>
        <family val="2"/>
        <scheme val="minor"/>
      </rPr>
      <t>HC Systems &amp; Delivery</t>
    </r>
  </si>
  <si>
    <r>
      <t xml:space="preserve">BUSMBA 535
</t>
    </r>
    <r>
      <rPr>
        <b/>
        <sz val="14"/>
        <rFont val="Calibri"/>
        <family val="2"/>
        <scheme val="minor"/>
      </rPr>
      <t>IT &amp; Bus. Alignment</t>
    </r>
  </si>
  <si>
    <r>
      <t xml:space="preserve">BUSMBA 533
</t>
    </r>
    <r>
      <rPr>
        <b/>
        <sz val="14"/>
        <rFont val="Calibri"/>
        <family val="2"/>
        <scheme val="minor"/>
      </rPr>
      <t>HC Oper.  &amp; Fin.Mgmt</t>
    </r>
  </si>
  <si>
    <r>
      <t xml:space="preserve">BUSMBA 525
</t>
    </r>
    <r>
      <rPr>
        <b/>
        <sz val="14"/>
        <rFont val="Calibri"/>
        <family val="2"/>
        <scheme val="minor"/>
      </rPr>
      <t>Mgrl.  Accounting</t>
    </r>
  </si>
  <si>
    <t>Total Credits</t>
  </si>
  <si>
    <r>
      <t xml:space="preserve">Required MBA Core
</t>
    </r>
    <r>
      <rPr>
        <sz val="24"/>
        <color theme="1"/>
        <rFont val="Calibri"/>
        <family val="2"/>
        <scheme val="minor"/>
      </rPr>
      <t>(10 required courses)</t>
    </r>
  </si>
  <si>
    <t>You must take 500 and 501 together in your first 7-Week session</t>
  </si>
  <si>
    <t>Jan/Feb</t>
  </si>
  <si>
    <t>Mar/Apr</t>
  </si>
  <si>
    <t>May/Jun</t>
  </si>
  <si>
    <t>Jul/Aug</t>
  </si>
  <si>
    <t>Sept/Oct</t>
  </si>
  <si>
    <t>Nov/Dec</t>
  </si>
  <si>
    <r>
      <t xml:space="preserve">Electives </t>
    </r>
    <r>
      <rPr>
        <sz val="22"/>
        <color theme="1"/>
        <rFont val="Calibri"/>
        <family val="2"/>
        <scheme val="minor"/>
      </rPr>
      <t>(pick any 3 courses)</t>
    </r>
  </si>
  <si>
    <r>
      <t xml:space="preserve">The biggest problem students have with aid is </t>
    </r>
    <r>
      <rPr>
        <b/>
        <sz val="12"/>
        <color theme="1"/>
        <rFont val="Calibri"/>
        <family val="2"/>
        <scheme val="minor"/>
      </rPr>
      <t>not saving enough eligibility to pay for summer tuition</t>
    </r>
    <r>
      <rPr>
        <sz val="12"/>
        <color theme="1"/>
        <rFont val="Calibri"/>
        <family val="2"/>
        <scheme val="minor"/>
      </rPr>
      <t xml:space="preserve">.  The </t>
    </r>
    <r>
      <rPr>
        <b/>
        <sz val="12"/>
        <color theme="1"/>
        <rFont val="Calibri"/>
        <family val="2"/>
        <scheme val="minor"/>
      </rPr>
      <t xml:space="preserve">$20,500 annual limit </t>
    </r>
    <r>
      <rPr>
        <sz val="12"/>
        <color theme="1"/>
        <rFont val="Calibri"/>
        <family val="2"/>
        <scheme val="minor"/>
      </rPr>
      <t xml:space="preserve">covers three semesters each year: Fall, Spring, and Summer.  If you borrow more than is needed in Fall and Spring, you may have to pay cash out-of-pocket to cover Summer.  </t>
    </r>
    <r>
      <rPr>
        <b/>
        <sz val="12"/>
        <color theme="1"/>
        <rFont val="Calibri"/>
        <family val="2"/>
        <scheme val="minor"/>
      </rPr>
      <t>The best solution to this problem is to only accept enough aid to cover tuition</t>
    </r>
    <r>
      <rPr>
        <sz val="12"/>
        <color theme="1"/>
        <rFont val="Calibri"/>
        <family val="2"/>
        <scheme val="minor"/>
      </rPr>
      <t>; otherwise you need to budget ahead to have money saved for summer courses.  If you borrow more than is needed in Fall and Spring you will receive a "refund" and if that is spent on other things, it could add several years to complete the degree.</t>
    </r>
  </si>
  <si>
    <t>This scheduling tool is for estimating purposes only and doesn't promise that you will be eligible for aid or for any specific amount of aid; please contact the Financial Aid office for exact details on how much aid you can expect per semester</t>
  </si>
  <si>
    <t>Financial Aid limits as shown are only applicable to Federal Direct Student Loans; you may be eligible for Federal PLUS loans or student loans from other sources.  Although these generally have higher costs and tougher qualification standards, you may be able to use them for amounts over the Direct Loan Program limits</t>
  </si>
  <si>
    <t>Courses</t>
  </si>
  <si>
    <t>Credits per Course</t>
  </si>
  <si>
    <r>
      <t xml:space="preserve">BUSMBA 531
</t>
    </r>
    <r>
      <rPr>
        <b/>
        <sz val="14"/>
        <rFont val="Calibri"/>
        <family val="2"/>
        <scheme val="minor"/>
      </rPr>
      <t>Leadership for HC Prof.</t>
    </r>
  </si>
  <si>
    <t>Instructions</t>
  </si>
  <si>
    <t>Scholarship?</t>
  </si>
  <si>
    <t>No</t>
  </si>
  <si>
    <t>Courses are only offered in sessions with cells that are highlighted</t>
  </si>
  <si>
    <t>We recommend that you take 515-Corporate Finance immediately after 525-Managerial Accounting.  The first several weeks of Finance use balance sheet and income statement skills covered in Accounting, so unless you are an accountant, you should plan on taking Finance when the Accounting course is still fresh in your mind.</t>
  </si>
  <si>
    <t>Please enroll for both sessions of each semester at the same time (e.g. Spring 1 and Spring 2 together). This is especially important if you are using financial aid. Aid is awarded once each semester and classes added later may not be considered in your need for aid.</t>
  </si>
  <si>
    <t>Courses are open to students over the weekend before the official first day.  Most courses also have a final assignment due on the last Sunday (so you'll see the session dates start on Monday and end seven weeks later on Sunday.)</t>
  </si>
  <si>
    <t>Course Numbers do not indicate difficulty or a preferred order, so if you are dealing with an interesting legal problem at work, you should take 545-Legal Issues first, and 520-Global Economics later.  The order on the list and course numbers carry no significance.</t>
  </si>
  <si>
    <r>
      <t xml:space="preserve">Every course has several assignments with firm deadlines throughout each week, so </t>
    </r>
    <r>
      <rPr>
        <b/>
        <sz val="12"/>
        <color theme="1"/>
        <rFont val="Calibri"/>
        <family val="2"/>
        <scheme val="minor"/>
      </rPr>
      <t>if you know you will not be able to fully participate during a full week or longer in any session, you should not take a course in that session</t>
    </r>
    <r>
      <rPr>
        <sz val="12"/>
        <color theme="1"/>
        <rFont val="Calibri"/>
        <family val="2"/>
        <scheme val="minor"/>
      </rPr>
      <t>.</t>
    </r>
  </si>
  <si>
    <t>On the following tabs you can plan a course of study by placing a "1" in each highlighted cell corresponding to the course and the session in which you intend to take it; use the "Delete" key to clear the 1's to try different scenarios</t>
  </si>
  <si>
    <t>Because of the way the courses rotate you may not be doing yourself any favors by taking a few heavy loads to try to finish your degree sooner; you may see that you earn your degree almost as quickly by taking one course at a time.</t>
  </si>
  <si>
    <t>Yellow highlighted courses are offered every session and work with either carousel.  Generally, you will want to follow one color for your other courses- either the Blue or the Orange carousel.  Where the same course is offered in both carousels, there is no difference in the actual course material; the only difference is the session in which each course is offered.</t>
  </si>
  <si>
    <t>If you know that you will need to take some sessions off, you may find that the last courses you need are not offered when you need them.  In this case, you may want to use the "All Courses Offered" tab to see if the other carousel offers the courses you need sooner.</t>
  </si>
  <si>
    <t>Credit Hours per Session</t>
  </si>
  <si>
    <t>Cost per Session</t>
  </si>
  <si>
    <t>Required Core</t>
  </si>
  <si>
    <t>Min. Elective</t>
  </si>
  <si>
    <t>Change the "Scholarship?" answer from No to Yes, at the top left of your carousel if you are receiving the Military, Experience, or Alumni scholarships.  This gives you the correct Cost per Session and calculates Financial Aid correctly if you are using student loans.</t>
  </si>
  <si>
    <t>Most students complete the degree in 24 months by taking one course per session with no breaks (after both 500 and 501 in the first session).  If this is your plan, start with the second tab and follow the same color in all your courses (either Blue or Orange.)</t>
  </si>
  <si>
    <t>If you know that you will not be able to fully participate for more than a few days at a time in any session please contact your Professor before the start of the course to see what accomodations can be made (interaction with other students is often required and you must be able to meet all scheduled requirements.)  Expect that you will need to submit assignments early.</t>
  </si>
  <si>
    <t>The schedule includes a one-week Spring Break and one-week Thanksgiving Break (no assignments are due during these breaks.)   Fall 2 and Spring 2 sessions always have these breaks and are 8-weeks long, but there is no additional coursework.</t>
  </si>
  <si>
    <t>Actual dates for Spring Break and Thanksgiving can be found on the official University calendar</t>
  </si>
  <si>
    <r>
      <t xml:space="preserve">Usually there is a 'week off' between sessions, but that is longer during the December/January break and </t>
    </r>
    <r>
      <rPr>
        <b/>
        <sz val="12"/>
        <color theme="1"/>
        <rFont val="Calibri"/>
        <family val="2"/>
        <scheme val="minor"/>
      </rPr>
      <t>there is no break between sessions in the middle of summer</t>
    </r>
    <r>
      <rPr>
        <sz val="12"/>
        <color theme="1"/>
        <rFont val="Calibri"/>
        <family val="2"/>
        <scheme val="minor"/>
      </rPr>
      <t xml:space="preserve"> (near the end of June.)  </t>
    </r>
    <r>
      <rPr>
        <b/>
        <sz val="12"/>
        <color theme="1"/>
        <rFont val="Calibri"/>
        <family val="2"/>
        <scheme val="minor"/>
      </rPr>
      <t>Be sure to check the exact dates</t>
    </r>
    <r>
      <rPr>
        <sz val="12"/>
        <color theme="1"/>
        <rFont val="Calibri"/>
        <family val="2"/>
        <scheme val="minor"/>
      </rPr>
      <t xml:space="preserve"> listed at the top of the planning calendar</t>
    </r>
    <r>
      <rPr>
        <b/>
        <sz val="12"/>
        <color theme="1"/>
        <rFont val="Calibri"/>
        <family val="2"/>
        <scheme val="minor"/>
      </rPr>
      <t xml:space="preserve"> especially when planning vacations-</t>
    </r>
    <r>
      <rPr>
        <sz val="12"/>
        <color theme="1"/>
        <rFont val="Calibri"/>
        <family val="2"/>
        <scheme val="minor"/>
      </rPr>
      <t>- you don't want to realize that classes have already started when you are on the beach and still have 3 more days of vacation planned! (this has happened to students before)</t>
    </r>
  </si>
  <si>
    <t>The week off between sessions is a great time to plan travel so that you can devote yourself fully to studying when you are taking courses, but remember that each session goes through Sunday and your next course opens on Friday.</t>
  </si>
  <si>
    <t>Tuition charges are posted to your student account as soon as you register for a course but they are not due until the Saturday before the first official day.</t>
  </si>
  <si>
    <t>You will incur a late fees if you haven't paid tuition in full on the due date</t>
  </si>
  <si>
    <r>
      <rPr>
        <b/>
        <sz val="12"/>
        <color theme="1"/>
        <rFont val="Calibri"/>
        <family val="2"/>
        <scheme val="minor"/>
      </rPr>
      <t>You must take at least 5 credit hours in a semester to be eligible for Financial Aid</t>
    </r>
    <r>
      <rPr>
        <sz val="12"/>
        <color theme="1"/>
        <rFont val="Calibri"/>
        <family val="2"/>
        <scheme val="minor"/>
      </rPr>
      <t>; the coursel shows eligibility by semester at the bottom; "Yes" means your total amount is eligible for that semester (as long as you haven't exceeded the annual maximum below); a negative number is the amount that is not covered by financial aid; there are no exceptions to the 5-credit rule</t>
    </r>
  </si>
  <si>
    <t>At the top left of the carousel, a chart totals your required core and emphasis credits.  Emphasis credits must all be in the same area in order to earn that emphasis as part of your degree, otherwise you may use any 3 emphasis courses to meet your elective requirement.</t>
  </si>
  <si>
    <t>The sample schedule at right shows someone starting in Jan/Feb, then taking 1 course in Mar/Apr, no courses in May/June, 2 courses in July/August.  Note the shading of the months across the top-- Green = scheduled; White = off; Red Text = heavy-load.</t>
  </si>
  <si>
    <t>Construction Management and Healthcare Leadership Electives are on the Blue Carousel; Management electives are on both the Blue and Orange Carousels; new emphasis areas are likely to be added to the Orange carousel in the future.</t>
  </si>
  <si>
    <t>Even though there is a "Graduation" in August, Boise State does not have a ceremony then; if you graduate in August and would like to participate, you are invited to the following December's Commencement ceremony</t>
  </si>
  <si>
    <t>Although there is some flexibility to allow you to study on your own schedule, these 7-week courses are very condensed and require a steady load of considerable study and coursework each week; the average 4-credit course requires 20-25 hours per week.</t>
  </si>
  <si>
    <t xml:space="preserve">Emphasis area electives are listed in groups below the core courses. </t>
  </si>
  <si>
    <t>You may take the remaining courses (including electives) in any order except for 555, Integrated Capstone, which must be taken in your last session (most students take it by itself, but you may take it with one other course)</t>
  </si>
  <si>
    <r>
      <t xml:space="preserve">BUSMBA 555 
</t>
    </r>
    <r>
      <rPr>
        <b/>
        <sz val="14"/>
        <rFont val="Calibri"/>
        <family val="2"/>
        <scheme val="minor"/>
      </rPr>
      <t>Integrated Capstone</t>
    </r>
  </si>
  <si>
    <r>
      <t xml:space="preserve">BUSMBA 545
</t>
    </r>
    <r>
      <rPr>
        <b/>
        <sz val="14"/>
        <rFont val="Calibri"/>
        <family val="2"/>
        <scheme val="minor"/>
      </rPr>
      <t>Business Law &amp; Ethics</t>
    </r>
  </si>
  <si>
    <r>
      <t xml:space="preserve">BUSMBA 530
</t>
    </r>
    <r>
      <rPr>
        <b/>
        <sz val="14"/>
        <rFont val="Calibri"/>
        <family val="2"/>
        <scheme val="minor"/>
      </rPr>
      <t>Leadership &amp; Comm.</t>
    </r>
  </si>
  <si>
    <t>Marketing Leadership Emphasis</t>
  </si>
  <si>
    <r>
      <t xml:space="preserve">BUSMBA 541
</t>
    </r>
    <r>
      <rPr>
        <b/>
        <sz val="14"/>
        <rFont val="Calibri"/>
        <family val="2"/>
        <scheme val="minor"/>
      </rPr>
      <t>Marketing Leadership</t>
    </r>
  </si>
  <si>
    <r>
      <t xml:space="preserve">BUSMBA 542
</t>
    </r>
    <r>
      <rPr>
        <b/>
        <sz val="14"/>
        <rFont val="Calibri"/>
        <family val="2"/>
        <scheme val="minor"/>
      </rPr>
      <t>Digital Mktg (Analytics)</t>
    </r>
  </si>
  <si>
    <r>
      <t xml:space="preserve">BUSMBA 545
</t>
    </r>
    <r>
      <rPr>
        <b/>
        <sz val="14"/>
        <rFont val="Calibri"/>
        <family val="2"/>
        <scheme val="minor"/>
      </rPr>
      <t>Legal Issues in Bus.</t>
    </r>
  </si>
  <si>
    <r>
      <t xml:space="preserve">BUSMBA 543
</t>
    </r>
    <r>
      <rPr>
        <b/>
        <sz val="14"/>
        <rFont val="Calibri"/>
        <family val="2"/>
        <scheme val="minor"/>
      </rPr>
      <t>Strategic Product Mgmt</t>
    </r>
  </si>
  <si>
    <t>Finance Emphasis</t>
  </si>
  <si>
    <r>
      <t xml:space="preserve">BUSMBA 561
</t>
    </r>
    <r>
      <rPr>
        <b/>
        <sz val="14"/>
        <rFont val="Calibri"/>
        <family val="2"/>
        <scheme val="minor"/>
      </rPr>
      <t>Financial Markets</t>
    </r>
  </si>
  <si>
    <r>
      <t xml:space="preserve">BUSMBA 562
</t>
    </r>
    <r>
      <rPr>
        <b/>
        <sz val="14"/>
        <rFont val="Calibri"/>
        <family val="2"/>
        <scheme val="minor"/>
      </rPr>
      <t>Financial Analytics</t>
    </r>
  </si>
  <si>
    <r>
      <t xml:space="preserve">BUSMBA 563
</t>
    </r>
    <r>
      <rPr>
        <b/>
        <sz val="14"/>
        <rFont val="Calibri"/>
        <family val="2"/>
        <scheme val="minor"/>
      </rPr>
      <t>Investments</t>
    </r>
  </si>
  <si>
    <t>Business Analytics Emphasis</t>
  </si>
  <si>
    <r>
      <t xml:space="preserve">BUSMBA 572
</t>
    </r>
    <r>
      <rPr>
        <b/>
        <sz val="14"/>
        <rFont val="Calibri"/>
        <family val="2"/>
        <scheme val="minor"/>
      </rPr>
      <t>Data-Driven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</si>
</sst>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
    <numFmt numFmtId="165" formatCode="&quot;$&quot;#,##0.00"/>
  </numFmts>
  <fonts count="3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2"/>
      <color theme="0"/>
      <name val="Calibri"/>
      <family val="2"/>
      <scheme val="minor"/>
    </font>
    <font>
      <u/>
      <sz val="11"/>
      <color theme="10"/>
      <name val="Calibri"/>
      <family val="2"/>
      <scheme val="minor"/>
    </font>
    <font>
      <sz val="18"/>
      <color theme="1"/>
      <name val="Calibri"/>
      <family val="2"/>
    </font>
    <font>
      <b/>
      <sz val="14"/>
      <color theme="1"/>
      <name val="Calibri"/>
      <family val="2"/>
      <scheme val="minor"/>
    </font>
    <font>
      <u/>
      <sz val="12"/>
      <color theme="10"/>
      <name val="Calibri"/>
      <family val="2"/>
      <scheme val="minor"/>
    </font>
    <font>
      <sz val="18"/>
      <color rgb="FFC00000"/>
      <name val="Calibri"/>
      <family val="2"/>
    </font>
    <font>
      <b/>
      <sz val="12"/>
      <name val="Calibri"/>
      <family val="2"/>
      <scheme val="minor"/>
    </font>
    <font>
      <sz val="14"/>
      <color theme="1"/>
      <name val="Calibri"/>
      <family val="2"/>
      <scheme val="minor"/>
    </font>
    <font>
      <b/>
      <sz val="18"/>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6"/>
      <color theme="1"/>
      <name val="Calibri"/>
      <family val="2"/>
      <scheme val="minor"/>
    </font>
    <font>
      <i/>
      <sz val="18"/>
      <color theme="1"/>
      <name val="Calibri"/>
      <family val="2"/>
      <scheme val="minor"/>
    </font>
    <font>
      <b/>
      <sz val="22"/>
      <color theme="1"/>
      <name val="Calibri"/>
      <family val="2"/>
      <scheme val="minor"/>
    </font>
    <font>
      <b/>
      <sz val="24"/>
      <color theme="1"/>
      <name val="Calibri"/>
      <family val="2"/>
      <scheme val="minor"/>
    </font>
    <font>
      <sz val="24"/>
      <color theme="1"/>
      <name val="Calibri"/>
      <family val="2"/>
      <scheme val="minor"/>
    </font>
    <font>
      <sz val="22"/>
      <color theme="1"/>
      <name val="Calibri"/>
      <family val="2"/>
      <scheme val="minor"/>
    </font>
    <font>
      <sz val="11"/>
      <color theme="0"/>
      <name val="Calibri"/>
      <family val="2"/>
      <scheme val="minor"/>
    </font>
    <font>
      <sz val="11"/>
      <color theme="0" tint="-0.14999847407452621"/>
      <name val="Calibri"/>
      <family val="2"/>
      <scheme val="minor"/>
    </font>
    <font>
      <b/>
      <sz val="12"/>
      <color theme="0" tint="-0.14999847407452621"/>
      <name val="Calibri"/>
      <family val="2"/>
      <scheme val="minor"/>
    </font>
    <font>
      <u/>
      <sz val="11"/>
      <color theme="0" tint="-0.1499984740745262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0B6E4"/>
        <bgColor indexed="64"/>
      </patternFill>
    </fill>
    <fill>
      <patternFill patternType="solid">
        <fgColor rgb="FFFF9C3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5" tint="0.3999755851924192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60">
    <xf numFmtId="0" fontId="0" fillId="0" borderId="0" xfId="0"/>
    <xf numFmtId="0" fontId="4" fillId="0" borderId="0" xfId="0" applyFont="1" applyAlignment="1">
      <alignment horizont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xf>
    <xf numFmtId="0" fontId="0" fillId="2" borderId="1" xfId="0" applyFill="1" applyBorder="1" applyAlignment="1" applyProtection="1">
      <alignment horizontal="center" vertical="center" wrapText="1"/>
      <protection locked="0"/>
    </xf>
    <xf numFmtId="0" fontId="0" fillId="0" borderId="0" xfId="0" applyProtection="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8"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lignment horizontal="left" vertical="center" wrapText="1"/>
    </xf>
    <xf numFmtId="0" fontId="4" fillId="0" borderId="0" xfId="0" applyFont="1" applyAlignment="1">
      <alignment horizontal="center" vertical="center"/>
    </xf>
    <xf numFmtId="0" fontId="10" fillId="3" borderId="0" xfId="1" applyFill="1" applyBorder="1" applyAlignment="1">
      <alignment vertical="center"/>
    </xf>
    <xf numFmtId="165" fontId="7" fillId="0" borderId="6" xfId="0" applyNumberFormat="1" applyFont="1" applyBorder="1" applyAlignment="1">
      <alignment horizontal="center" vertical="center"/>
    </xf>
    <xf numFmtId="44" fontId="0" fillId="0" borderId="1" xfId="0" applyNumberFormat="1" applyBorder="1"/>
    <xf numFmtId="0" fontId="5" fillId="0" borderId="2" xfId="0" applyFont="1" applyBorder="1" applyAlignment="1">
      <alignment horizontal="center" vertical="center" wrapText="1"/>
    </xf>
    <xf numFmtId="0" fontId="0" fillId="0" borderId="0" xfId="0" applyAlignment="1" applyProtection="1">
      <alignment horizontal="center"/>
      <protection locked="0"/>
    </xf>
    <xf numFmtId="0" fontId="0" fillId="0" borderId="0" xfId="0" applyAlignment="1">
      <alignment horizontal="center" wrapText="1"/>
    </xf>
    <xf numFmtId="0" fontId="0" fillId="0" borderId="0" xfId="0" applyAlignment="1">
      <alignment horizontal="center"/>
    </xf>
    <xf numFmtId="0" fontId="4" fillId="8" borderId="1" xfId="0" applyFont="1" applyFill="1" applyBorder="1" applyAlignment="1">
      <alignment horizontal="center"/>
    </xf>
    <xf numFmtId="0" fontId="4" fillId="9" borderId="1" xfId="0" applyFont="1" applyFill="1" applyBorder="1" applyAlignment="1">
      <alignment horizontal="center"/>
    </xf>
    <xf numFmtId="0" fontId="4" fillId="10" borderId="1" xfId="0" applyFont="1" applyFill="1" applyBorder="1" applyAlignment="1">
      <alignment horizontal="center"/>
    </xf>
    <xf numFmtId="164" fontId="6" fillId="8" borderId="1" xfId="0" applyNumberFormat="1" applyFont="1" applyFill="1" applyBorder="1" applyAlignment="1">
      <alignment horizontal="center"/>
    </xf>
    <xf numFmtId="164" fontId="6" fillId="9" borderId="1" xfId="0" applyNumberFormat="1" applyFont="1" applyFill="1" applyBorder="1" applyAlignment="1">
      <alignment horizontal="center"/>
    </xf>
    <xf numFmtId="164" fontId="6" fillId="10" borderId="1" xfId="0" applyNumberFormat="1" applyFont="1" applyFill="1" applyBorder="1" applyAlignment="1">
      <alignment horizontal="center"/>
    </xf>
    <xf numFmtId="0" fontId="16" fillId="0" borderId="0" xfId="0" applyFont="1"/>
    <xf numFmtId="0" fontId="19" fillId="2" borderId="1" xfId="0" applyFont="1" applyFill="1" applyBorder="1" applyAlignment="1">
      <alignment horizontal="center" vertical="center" wrapText="1"/>
    </xf>
    <xf numFmtId="0" fontId="12" fillId="0" borderId="0" xfId="0" applyFont="1" applyAlignment="1">
      <alignment horizontal="center" vertical="center"/>
    </xf>
    <xf numFmtId="0" fontId="8" fillId="0" borderId="0" xfId="0" applyFont="1"/>
    <xf numFmtId="0" fontId="9" fillId="0" borderId="1" xfId="0" applyFont="1" applyBorder="1" applyAlignment="1">
      <alignment horizontal="center" vertical="center"/>
    </xf>
    <xf numFmtId="0" fontId="8" fillId="0" borderId="0" xfId="0" applyFont="1" applyAlignment="1">
      <alignment horizontal="center"/>
    </xf>
    <xf numFmtId="0" fontId="16" fillId="0" borderId="0" xfId="0" applyFont="1" applyAlignment="1">
      <alignment horizontal="center"/>
    </xf>
    <xf numFmtId="0" fontId="19" fillId="2" borderId="8" xfId="0" applyFont="1" applyFill="1" applyBorder="1" applyAlignment="1">
      <alignment horizontal="center" vertical="center" wrapText="1"/>
    </xf>
    <xf numFmtId="0" fontId="17" fillId="0" borderId="14" xfId="0" applyFont="1" applyBorder="1" applyAlignment="1">
      <alignment horizontal="center"/>
    </xf>
    <xf numFmtId="0" fontId="22" fillId="0" borderId="1" xfId="0" applyFont="1" applyBorder="1" applyAlignment="1">
      <alignment horizontal="center"/>
    </xf>
    <xf numFmtId="0" fontId="22" fillId="0" borderId="17" xfId="0" applyFont="1" applyBorder="1" applyAlignment="1">
      <alignment horizontal="center"/>
    </xf>
    <xf numFmtId="0" fontId="16" fillId="0" borderId="10" xfId="0" applyFont="1" applyBorder="1"/>
    <xf numFmtId="0" fontId="16" fillId="0" borderId="11" xfId="0" applyFont="1" applyBorder="1"/>
    <xf numFmtId="0" fontId="16" fillId="0" borderId="18" xfId="0" applyFont="1" applyBorder="1" applyAlignment="1">
      <alignment horizontal="center"/>
    </xf>
    <xf numFmtId="0" fontId="16" fillId="0" borderId="19" xfId="0" applyFont="1"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22" fillId="0" borderId="13" xfId="0" applyFont="1" applyBorder="1" applyAlignment="1">
      <alignment horizontal="center"/>
    </xf>
    <xf numFmtId="0" fontId="4" fillId="0" borderId="0" xfId="0" applyFont="1" applyAlignment="1">
      <alignment wrapText="1"/>
    </xf>
    <xf numFmtId="0" fontId="11" fillId="0" borderId="25" xfId="0" applyFont="1" applyBorder="1" applyAlignment="1">
      <alignment horizontal="right" vertical="center"/>
    </xf>
    <xf numFmtId="0" fontId="6" fillId="0" borderId="26" xfId="0" applyFont="1" applyBorder="1" applyAlignment="1">
      <alignment vertical="center"/>
    </xf>
    <xf numFmtId="0" fontId="6" fillId="0" borderId="26" xfId="0" applyFont="1" applyBorder="1" applyAlignment="1">
      <alignment vertical="center" wrapText="1"/>
    </xf>
    <xf numFmtId="0" fontId="10" fillId="3" borderId="26" xfId="1" applyFill="1" applyBorder="1" applyAlignment="1">
      <alignment vertical="center"/>
    </xf>
    <xf numFmtId="0" fontId="0" fillId="0" borderId="25" xfId="0" applyBorder="1" applyAlignment="1">
      <alignment horizontal="left" vertical="center" wrapText="1"/>
    </xf>
    <xf numFmtId="0" fontId="11" fillId="0" borderId="27" xfId="0" applyFont="1" applyBorder="1" applyAlignment="1">
      <alignment horizontal="right" vertical="center"/>
    </xf>
    <xf numFmtId="0" fontId="8" fillId="0" borderId="0" xfId="0" applyFont="1" applyAlignment="1">
      <alignment horizontal="right"/>
    </xf>
    <xf numFmtId="0" fontId="0" fillId="0" borderId="13" xfId="0" applyBorder="1" applyAlignment="1">
      <alignment vertical="center"/>
    </xf>
    <xf numFmtId="0" fontId="4" fillId="0" borderId="15" xfId="0" applyFont="1" applyBorder="1" applyAlignment="1">
      <alignment horizontal="center"/>
    </xf>
    <xf numFmtId="0" fontId="4" fillId="10" borderId="15" xfId="0" applyFont="1" applyFill="1" applyBorder="1" applyAlignment="1">
      <alignment horizontal="center"/>
    </xf>
    <xf numFmtId="0" fontId="0" fillId="14" borderId="1" xfId="0" applyFill="1" applyBorder="1" applyAlignment="1" applyProtection="1">
      <alignment horizontal="center" vertical="center" wrapText="1"/>
      <protection locked="0"/>
    </xf>
    <xf numFmtId="0" fontId="0" fillId="14" borderId="1" xfId="0" applyFill="1" applyBorder="1" applyAlignment="1" applyProtection="1">
      <alignment horizontal="center" vertical="center"/>
      <protection locked="0"/>
    </xf>
    <xf numFmtId="0" fontId="0" fillId="15" borderId="1" xfId="0" applyFill="1" applyBorder="1" applyAlignment="1" applyProtection="1">
      <alignment horizontal="center" vertical="center"/>
      <protection locked="0"/>
    </xf>
    <xf numFmtId="0" fontId="21" fillId="2" borderId="34" xfId="0" applyFont="1" applyFill="1" applyBorder="1" applyAlignment="1" applyProtection="1">
      <alignment horizontal="center"/>
      <protection locked="0"/>
    </xf>
    <xf numFmtId="0" fontId="0" fillId="3" borderId="25" xfId="0" applyFill="1" applyBorder="1" applyAlignment="1">
      <alignment vertical="center"/>
    </xf>
    <xf numFmtId="0" fontId="0" fillId="0" borderId="25" xfId="0" applyBorder="1" applyAlignment="1">
      <alignment vertical="center"/>
    </xf>
    <xf numFmtId="0" fontId="14" fillId="4" borderId="25" xfId="0" applyFont="1" applyFill="1" applyBorder="1" applyAlignment="1">
      <alignment horizontal="right" vertical="center"/>
    </xf>
    <xf numFmtId="0" fontId="0" fillId="0" borderId="0" xfId="0" applyAlignment="1">
      <alignment vertical="center"/>
    </xf>
    <xf numFmtId="0" fontId="8" fillId="0" borderId="0" xfId="0" applyFont="1" applyAlignment="1">
      <alignment horizontal="left"/>
    </xf>
    <xf numFmtId="0" fontId="0" fillId="13" borderId="0" xfId="0" applyFill="1"/>
    <xf numFmtId="0" fontId="4" fillId="13" borderId="0" xfId="0" applyFont="1" applyFill="1" applyAlignment="1">
      <alignment vertical="center" wrapText="1"/>
    </xf>
    <xf numFmtId="0" fontId="27" fillId="13" borderId="0" xfId="0" applyFont="1" applyFill="1"/>
    <xf numFmtId="0" fontId="0" fillId="13" borderId="0" xfId="0" applyFill="1" applyAlignment="1">
      <alignment horizontal="left" vertical="center" wrapText="1"/>
    </xf>
    <xf numFmtId="0" fontId="28" fillId="13" borderId="0" xfId="0" applyFont="1" applyFill="1"/>
    <xf numFmtId="0" fontId="29" fillId="13" borderId="0" xfId="0" applyFont="1" applyFill="1" applyAlignment="1">
      <alignment vertical="center" wrapText="1"/>
    </xf>
    <xf numFmtId="0" fontId="30" fillId="13" borderId="0" xfId="1" applyFont="1" applyFill="1"/>
    <xf numFmtId="0" fontId="28" fillId="13" borderId="0" xfId="0" applyFont="1" applyFill="1" applyAlignment="1">
      <alignment horizontal="left" vertical="center" wrapText="1"/>
    </xf>
    <xf numFmtId="164" fontId="1" fillId="8" borderId="1" xfId="0" applyNumberFormat="1" applyFont="1" applyFill="1" applyBorder="1" applyAlignment="1">
      <alignment horizontal="center"/>
    </xf>
    <xf numFmtId="164" fontId="1" fillId="9" borderId="1" xfId="0" applyNumberFormat="1" applyFont="1" applyFill="1" applyBorder="1" applyAlignment="1">
      <alignment horizontal="center"/>
    </xf>
    <xf numFmtId="164" fontId="1" fillId="10" borderId="1" xfId="0" applyNumberFormat="1" applyFont="1" applyFill="1" applyBorder="1" applyAlignment="1">
      <alignment horizontal="center"/>
    </xf>
    <xf numFmtId="0" fontId="0" fillId="15" borderId="1" xfId="0" applyFill="1" applyBorder="1" applyAlignment="1" applyProtection="1">
      <alignment horizontal="center" vertical="center" wrapText="1"/>
      <protection locked="0"/>
    </xf>
    <xf numFmtId="0" fontId="18" fillId="0" borderId="0" xfId="0" applyFont="1" applyAlignment="1">
      <alignment horizontal="center" vertical="center" textRotation="90" wrapText="1"/>
    </xf>
    <xf numFmtId="0" fontId="19" fillId="0" borderId="0" xfId="0" applyFont="1" applyAlignment="1">
      <alignment horizontal="center" vertical="center" wrapText="1"/>
    </xf>
    <xf numFmtId="0" fontId="5" fillId="0" borderId="0" xfId="0" applyFont="1" applyAlignment="1">
      <alignment horizontal="center" vertical="center" wrapText="1"/>
    </xf>
    <xf numFmtId="0" fontId="18" fillId="0" borderId="0" xfId="0" applyFont="1" applyAlignment="1">
      <alignment horizontal="center" vertical="center" textRotation="90"/>
    </xf>
    <xf numFmtId="0" fontId="19" fillId="0" borderId="0" xfId="0" applyFont="1" applyAlignment="1">
      <alignment horizontal="center" vertical="center"/>
    </xf>
    <xf numFmtId="0" fontId="5" fillId="0" borderId="0" xfId="0" applyFont="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6" fillId="4" borderId="0" xfId="0" applyFont="1" applyFill="1" applyAlignment="1">
      <alignment horizontal="left" vertical="center" wrapText="1"/>
    </xf>
    <xf numFmtId="0" fontId="6" fillId="4" borderId="26" xfId="0" applyFont="1" applyFill="1" applyBorder="1" applyAlignment="1">
      <alignment horizontal="left" vertical="center" wrapText="1"/>
    </xf>
    <xf numFmtId="0" fontId="0" fillId="3" borderId="25" xfId="0" applyFill="1" applyBorder="1" applyAlignment="1">
      <alignment horizontal="center" vertical="center"/>
    </xf>
    <xf numFmtId="0" fontId="0" fillId="3" borderId="0" xfId="0" applyFill="1" applyAlignment="1">
      <alignment horizontal="center" vertical="center"/>
    </xf>
    <xf numFmtId="0" fontId="0" fillId="3" borderId="26" xfId="0" applyFill="1" applyBorder="1" applyAlignment="1">
      <alignment horizontal="center" vertical="center"/>
    </xf>
    <xf numFmtId="0" fontId="10" fillId="0" borderId="0" xfId="1" applyBorder="1" applyAlignment="1">
      <alignment horizontal="left" vertical="center" wrapText="1"/>
    </xf>
    <xf numFmtId="0" fontId="10" fillId="0" borderId="26" xfId="1" applyBorder="1" applyAlignment="1">
      <alignment horizontal="left" vertical="center" wrapText="1"/>
    </xf>
    <xf numFmtId="0" fontId="4" fillId="0" borderId="26" xfId="0" applyFont="1" applyBorder="1" applyAlignment="1">
      <alignment horizontal="left" vertical="center" wrapText="1"/>
    </xf>
    <xf numFmtId="0" fontId="0" fillId="3" borderId="25" xfId="0" applyFill="1" applyBorder="1" applyAlignment="1">
      <alignment horizontal="center" vertical="center" wrapText="1"/>
    </xf>
    <xf numFmtId="0" fontId="0" fillId="3" borderId="0" xfId="0" applyFill="1" applyAlignment="1">
      <alignment horizontal="center" vertical="center" wrapText="1"/>
    </xf>
    <xf numFmtId="0" fontId="0" fillId="3" borderId="26" xfId="0" applyFill="1" applyBorder="1" applyAlignment="1">
      <alignment horizontal="center" vertical="center" wrapText="1"/>
    </xf>
    <xf numFmtId="0" fontId="12" fillId="0" borderId="0" xfId="0" applyFont="1" applyAlignment="1">
      <alignment horizontal="left" vertical="center"/>
    </xf>
    <xf numFmtId="0" fontId="12" fillId="0" borderId="26" xfId="0" applyFont="1" applyBorder="1" applyAlignment="1">
      <alignment horizontal="left" vertical="center"/>
    </xf>
    <xf numFmtId="0" fontId="6" fillId="2" borderId="0" xfId="0" applyFont="1" applyFill="1" applyAlignment="1">
      <alignment horizontal="left" vertical="center" wrapText="1"/>
    </xf>
    <xf numFmtId="0" fontId="6" fillId="2" borderId="26" xfId="0" applyFont="1" applyFill="1" applyBorder="1" applyAlignment="1">
      <alignment horizontal="left" vertical="center" wrapText="1"/>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10" fillId="0" borderId="0" xfId="1" applyBorder="1" applyAlignment="1">
      <alignment horizontal="left" vertical="center"/>
    </xf>
    <xf numFmtId="0" fontId="10" fillId="0" borderId="26" xfId="1" applyBorder="1" applyAlignment="1">
      <alignment horizontal="left" vertical="center"/>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3" fillId="0" borderId="0" xfId="0" applyFont="1" applyAlignment="1">
      <alignment horizontal="left" vertical="center" wrapText="1"/>
    </xf>
    <xf numFmtId="0" fontId="11" fillId="3" borderId="25" xfId="0" applyFont="1" applyFill="1" applyBorder="1" applyAlignment="1">
      <alignment horizontal="center" vertical="center"/>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0" fontId="4" fillId="2" borderId="26" xfId="0" applyFont="1" applyFill="1" applyBorder="1" applyAlignment="1">
      <alignment horizontal="left" vertical="center" wrapText="1"/>
    </xf>
    <xf numFmtId="0" fontId="0" fillId="13" borderId="28" xfId="0" applyFill="1" applyBorder="1" applyAlignment="1">
      <alignment horizont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3" fillId="0" borderId="0" xfId="1" applyFont="1" applyBorder="1" applyAlignment="1">
      <alignment horizontal="left" vertical="center"/>
    </xf>
    <xf numFmtId="0" fontId="13" fillId="0" borderId="26" xfId="1" applyFont="1" applyBorder="1" applyAlignment="1">
      <alignment horizontal="left" vertical="center"/>
    </xf>
    <xf numFmtId="0" fontId="2" fillId="0" borderId="0" xfId="0" applyFont="1" applyAlignment="1">
      <alignment horizontal="left" vertical="center" wrapText="1"/>
    </xf>
    <xf numFmtId="0" fontId="17" fillId="0" borderId="3" xfId="0" applyFont="1" applyBorder="1" applyAlignment="1">
      <alignment horizontal="center"/>
    </xf>
    <xf numFmtId="0" fontId="4" fillId="5" borderId="15" xfId="0" applyFont="1" applyFill="1" applyBorder="1" applyAlignment="1">
      <alignment horizontal="center"/>
    </xf>
    <xf numFmtId="0" fontId="4" fillId="5" borderId="5" xfId="0" applyFont="1" applyFill="1" applyBorder="1" applyAlignment="1">
      <alignment horizontal="center"/>
    </xf>
    <xf numFmtId="0" fontId="15" fillId="6" borderId="15" xfId="0" applyFont="1" applyFill="1" applyBorder="1" applyAlignment="1">
      <alignment horizontal="center"/>
    </xf>
    <xf numFmtId="0" fontId="15" fillId="6" borderId="5" xfId="0" applyFont="1" applyFill="1" applyBorder="1" applyAlignment="1">
      <alignment horizontal="center"/>
    </xf>
    <xf numFmtId="0" fontId="4" fillId="7" borderId="15" xfId="0" applyFont="1" applyFill="1" applyBorder="1" applyAlignment="1">
      <alignment horizontal="center"/>
    </xf>
    <xf numFmtId="0" fontId="4" fillId="7" borderId="5" xfId="0" applyFont="1" applyFill="1" applyBorder="1" applyAlignment="1">
      <alignment horizontal="center"/>
    </xf>
    <xf numFmtId="165" fontId="8" fillId="0" borderId="15" xfId="0" applyNumberFormat="1" applyFont="1" applyBorder="1" applyAlignment="1">
      <alignment horizontal="center" vertical="center"/>
    </xf>
    <xf numFmtId="165" fontId="8" fillId="0" borderId="5" xfId="0" applyNumberFormat="1" applyFont="1" applyBorder="1" applyAlignment="1">
      <alignment horizontal="center" vertical="center"/>
    </xf>
    <xf numFmtId="165" fontId="8" fillId="0" borderId="17" xfId="0" applyNumberFormat="1" applyFont="1" applyBorder="1" applyAlignment="1">
      <alignment horizontal="center" vertical="center"/>
    </xf>
    <xf numFmtId="0" fontId="17" fillId="0" borderId="1" xfId="0" applyFont="1" applyBorder="1" applyAlignment="1">
      <alignment horizontal="center"/>
    </xf>
    <xf numFmtId="0" fontId="24" fillId="11" borderId="0" xfId="0" applyFont="1" applyFill="1" applyAlignment="1">
      <alignment horizontal="center" vertical="center" textRotation="90" wrapText="1"/>
    </xf>
    <xf numFmtId="0" fontId="24" fillId="11" borderId="6" xfId="0" applyFont="1" applyFill="1" applyBorder="1" applyAlignment="1">
      <alignment horizontal="center" vertical="center" textRotation="90" wrapText="1"/>
    </xf>
    <xf numFmtId="0" fontId="23" fillId="13" borderId="0" xfId="0" applyFont="1" applyFill="1" applyAlignment="1">
      <alignment horizontal="center" vertical="center" textRotation="90"/>
    </xf>
    <xf numFmtId="0" fontId="18" fillId="8" borderId="0" xfId="0" applyFont="1" applyFill="1" applyAlignment="1">
      <alignment horizontal="center" vertical="center" textRotation="90" wrapText="1"/>
    </xf>
    <xf numFmtId="0" fontId="17" fillId="10" borderId="0" xfId="0" applyFont="1" applyFill="1" applyAlignment="1">
      <alignment horizontal="center" vertical="center" textRotation="90" wrapText="1"/>
    </xf>
    <xf numFmtId="0" fontId="18" fillId="12" borderId="0" xfId="0" applyFont="1" applyFill="1" applyAlignment="1">
      <alignment horizontal="center" vertical="center" textRotation="90" wrapText="1"/>
    </xf>
    <xf numFmtId="0" fontId="16" fillId="0" borderId="9" xfId="0" applyFont="1" applyBorder="1" applyAlignment="1">
      <alignment horizontal="center"/>
    </xf>
    <xf numFmtId="0" fontId="0" fillId="0" borderId="30" xfId="0" applyBorder="1" applyAlignment="1">
      <alignment horizontal="center" vertical="center"/>
    </xf>
    <xf numFmtId="0" fontId="0" fillId="0" borderId="31" xfId="0" applyBorder="1" applyAlignment="1">
      <alignment horizontal="center" vertical="center"/>
    </xf>
    <xf numFmtId="0" fontId="16" fillId="0" borderId="0" xfId="0" applyFont="1" applyAlignment="1">
      <alignment horizontal="center"/>
    </xf>
    <xf numFmtId="0" fontId="16" fillId="0" borderId="6" xfId="0" applyFont="1" applyBorder="1" applyAlignment="1">
      <alignment horizontal="center"/>
    </xf>
    <xf numFmtId="0" fontId="12" fillId="11" borderId="16" xfId="0" applyFont="1" applyFill="1" applyBorder="1" applyAlignment="1">
      <alignment horizontal="center" vertical="center"/>
    </xf>
    <xf numFmtId="0" fontId="12" fillId="11" borderId="1" xfId="0" applyFont="1" applyFill="1" applyBorder="1" applyAlignment="1">
      <alignment horizontal="center" vertical="center"/>
    </xf>
    <xf numFmtId="0" fontId="12" fillId="13" borderId="16" xfId="0" applyFont="1" applyFill="1" applyBorder="1" applyAlignment="1">
      <alignment horizontal="center" vertical="center"/>
    </xf>
    <xf numFmtId="0" fontId="12" fillId="13" borderId="1" xfId="0" applyFont="1" applyFill="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2" borderId="32" xfId="0" applyFont="1" applyFill="1" applyBorder="1" applyAlignment="1">
      <alignment horizontal="center" vertical="center"/>
    </xf>
    <xf numFmtId="0" fontId="21" fillId="2" borderId="3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18" fillId="18" borderId="0" xfId="0" applyFont="1" applyFill="1" applyAlignment="1">
      <alignment horizontal="center" vertical="center" textRotation="90" wrapText="1"/>
    </xf>
    <xf numFmtId="0" fontId="18" fillId="16" borderId="0" xfId="0" applyFont="1" applyFill="1" applyAlignment="1">
      <alignment horizontal="center" vertical="center" textRotation="90" wrapText="1"/>
    </xf>
    <xf numFmtId="0" fontId="18" fillId="17" borderId="0" xfId="0" applyFont="1" applyFill="1" applyAlignment="1">
      <alignment horizontal="center" vertical="center" textRotation="90" wrapText="1"/>
    </xf>
  </cellXfs>
  <cellStyles count="2">
    <cellStyle name="Hyperlink" xfId="1" builtinId="8"/>
    <cellStyle name="Normal" xfId="0" builtinId="0"/>
  </cellStyles>
  <dxfs count="425">
    <dxf>
      <font>
        <color theme="6" tint="-0.499984740745262"/>
      </font>
      <fill>
        <patternFill>
          <bgColor theme="6" tint="0.79998168889431442"/>
        </patternFill>
      </fill>
    </dxf>
    <dxf>
      <font>
        <color rgb="FFC00000"/>
      </font>
      <fill>
        <patternFill>
          <bgColor rgb="FFFFCCCC"/>
        </patternFill>
      </fill>
    </dxf>
    <dxf>
      <font>
        <color theme="0"/>
      </font>
      <fill>
        <patternFill>
          <bgColor rgb="FFC00000"/>
        </patternFill>
      </fill>
    </dxf>
    <dxf>
      <font>
        <color rgb="FFC00000"/>
      </font>
      <fill>
        <patternFill>
          <bgColor rgb="FFFFCCCC"/>
        </patternFill>
      </fill>
    </dxf>
    <dxf>
      <font>
        <color theme="0"/>
      </font>
      <fill>
        <patternFill>
          <bgColor rgb="FFC00000"/>
        </patternFill>
      </fill>
    </dxf>
    <dxf>
      <font>
        <color theme="6" tint="-0.499984740745262"/>
      </font>
      <fill>
        <patternFill>
          <bgColor theme="6" tint="0.79998168889431442"/>
        </patternFill>
      </fill>
    </dxf>
    <dxf>
      <font>
        <color theme="6" tint="-0.499984740745262"/>
      </font>
      <fill>
        <patternFill>
          <bgColor theme="6" tint="0.79998168889431442"/>
        </patternFill>
      </fill>
    </dxf>
    <dxf>
      <font>
        <color rgb="FFC00000"/>
      </font>
      <fill>
        <patternFill>
          <bgColor rgb="FFFFCCCC"/>
        </patternFill>
      </fill>
    </dxf>
    <dxf>
      <font>
        <color theme="0"/>
      </font>
      <fill>
        <patternFill>
          <bgColor rgb="FFC00000"/>
        </patternFill>
      </fill>
    </dxf>
    <dxf>
      <font>
        <color theme="0"/>
      </font>
      <fill>
        <patternFill>
          <bgColor rgb="FFC00000"/>
        </patternFill>
      </fill>
    </dxf>
    <dxf>
      <font>
        <color theme="6" tint="-0.499984740745262"/>
      </font>
      <fill>
        <patternFill>
          <bgColor rgb="FFEBF1DE"/>
        </patternFill>
      </fill>
    </dxf>
    <dxf>
      <font>
        <color rgb="FFC00000"/>
      </font>
      <fill>
        <patternFill>
          <bgColor rgb="FFFFCCCC"/>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rgb="FFFFCCCC"/>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0"/>
      </font>
      <fill>
        <patternFill>
          <bgColor theme="0"/>
        </patternFill>
      </fill>
    </dxf>
    <dxf>
      <font>
        <color theme="6" tint="-0.499984740745262"/>
      </font>
      <fill>
        <patternFill>
          <bgColor theme="6" tint="0.79998168889431442"/>
        </patternFill>
      </fill>
    </dxf>
    <dxf>
      <font>
        <color rgb="FF9C0006"/>
      </font>
      <fill>
        <patternFill>
          <bgColor rgb="FFFFC7CE"/>
        </patternFill>
      </fill>
    </dxf>
    <dxf>
      <font>
        <color theme="0"/>
      </font>
    </dxf>
    <dxf>
      <font>
        <color rgb="FFFF0000"/>
      </font>
      <fill>
        <patternFill>
          <bgColor rgb="FFFFCCCC"/>
        </patternFill>
      </fill>
    </dxf>
    <dxf>
      <font>
        <color theme="6" tint="-0.499984740745262"/>
      </font>
      <fill>
        <patternFill>
          <bgColor theme="6" tint="0.59996337778862885"/>
        </patternFill>
      </fill>
    </dxf>
    <dxf>
      <font>
        <color theme="6" tint="-0.499984740745262"/>
      </font>
      <fill>
        <patternFill>
          <bgColor theme="6" tint="0.59996337778862885"/>
        </patternFill>
      </fill>
    </dxf>
    <dxf>
      <font>
        <color rgb="FFFF0000"/>
      </font>
      <fill>
        <patternFill>
          <bgColor rgb="FFFFCCCC"/>
        </patternFill>
      </fill>
    </dxf>
    <dxf>
      <font>
        <color theme="6" tint="-0.499984740745262"/>
      </font>
      <fill>
        <patternFill>
          <bgColor theme="6" tint="0.59996337778862885"/>
        </patternFill>
      </fill>
    </dxf>
    <dxf>
      <font>
        <color rgb="FFFF0000"/>
      </font>
      <fill>
        <patternFill>
          <bgColor rgb="FFFFCCCC"/>
        </patternFill>
      </fill>
    </dxf>
    <dxf>
      <font>
        <color theme="0"/>
      </font>
      <fill>
        <patternFill>
          <bgColor rgb="FFC00000"/>
        </patternFill>
      </fill>
    </dxf>
    <dxf>
      <font>
        <color theme="6" tint="-0.499984740745262"/>
      </font>
      <fill>
        <patternFill>
          <bgColor rgb="FFEBF1DE"/>
        </patternFill>
      </fill>
    </dxf>
    <dxf>
      <font>
        <color rgb="FFC00000"/>
      </font>
      <fill>
        <patternFill>
          <bgColor rgb="FFFFCCCC"/>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0"/>
      </font>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theme="6" tint="-0.499984740745262"/>
      </font>
      <fill>
        <patternFill>
          <bgColor theme="6" tint="0.79998168889431442"/>
        </patternFill>
      </fill>
    </dxf>
    <dxf>
      <font>
        <color rgb="FFC00000"/>
      </font>
      <fill>
        <patternFill>
          <bgColor theme="6" tint="0.79998168889431442"/>
        </patternFill>
      </fill>
    </dxf>
    <dxf>
      <font>
        <color theme="0"/>
      </font>
      <fill>
        <patternFill>
          <bgColor rgb="FFC00000"/>
        </patternFill>
      </fill>
    </dxf>
    <dxf>
      <font>
        <color rgb="FF9C0006"/>
      </font>
      <fill>
        <patternFill>
          <bgColor rgb="FFFFC7CE"/>
        </patternFill>
      </fill>
    </dxf>
    <dxf>
      <font>
        <color theme="0"/>
      </font>
      <fill>
        <patternFill>
          <bgColor theme="0"/>
        </patternFill>
      </fill>
    </dxf>
    <dxf>
      <font>
        <color theme="6" tint="-0.499984740745262"/>
      </font>
      <fill>
        <patternFill>
          <bgColor theme="6" tint="0.79998168889431442"/>
        </patternFill>
      </fill>
    </dxf>
    <dxf>
      <font>
        <color rgb="FF9C0006"/>
      </font>
      <fill>
        <patternFill>
          <bgColor rgb="FFFFC7CE"/>
        </patternFill>
      </fill>
    </dxf>
    <dxf>
      <font>
        <color theme="0"/>
      </font>
    </dxf>
    <dxf>
      <font>
        <color rgb="FFFF0000"/>
      </font>
      <fill>
        <patternFill>
          <bgColor rgb="FFFFCCCC"/>
        </patternFill>
      </fill>
    </dxf>
    <dxf>
      <font>
        <color theme="6" tint="-0.499984740745262"/>
      </font>
      <fill>
        <patternFill>
          <bgColor theme="6" tint="0.59996337778862885"/>
        </patternFill>
      </fill>
    </dxf>
    <dxf>
      <font>
        <color theme="6" tint="-0.499984740745262"/>
      </font>
      <fill>
        <patternFill>
          <bgColor theme="6" tint="0.59996337778862885"/>
        </patternFill>
      </fill>
    </dxf>
    <dxf>
      <font>
        <color rgb="FFFF0000"/>
      </font>
      <fill>
        <patternFill>
          <bgColor rgb="FFFFCCCC"/>
        </patternFill>
      </fill>
    </dxf>
    <dxf>
      <font>
        <color theme="6" tint="-0.499984740745262"/>
      </font>
      <fill>
        <patternFill>
          <bgColor theme="6" tint="0.59996337778862885"/>
        </patternFill>
      </fill>
    </dxf>
    <dxf>
      <font>
        <color rgb="FFFF0000"/>
      </font>
      <fill>
        <patternFill>
          <bgColor rgb="FFFFCCCC"/>
        </patternFill>
      </fill>
    </dxf>
  </dxfs>
  <tableStyles count="0" defaultTableStyle="TableStyleMedium2" defaultPivotStyle="PivotStyleLight16"/>
  <colors>
    <mruColors>
      <color rgb="FFFF0000"/>
      <color rgb="FFFFCCCC"/>
      <color rgb="FFEBF1DE"/>
      <color rgb="FFEBF2DE"/>
      <color rgb="FF90B6E4"/>
      <color rgb="FFFFFF9B"/>
      <color rgb="FFECB7FF"/>
      <color rgb="FFFFA7A7"/>
      <color rgb="FFFF8989"/>
      <color rgb="FFFF7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0</xdr:row>
      <xdr:rowOff>180975</xdr:rowOff>
    </xdr:from>
    <xdr:to>
      <xdr:col>11</xdr:col>
      <xdr:colOff>142299</xdr:colOff>
      <xdr:row>8</xdr:row>
      <xdr:rowOff>542377</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9124950" y="180975"/>
          <a:ext cx="4609524" cy="4380952"/>
        </a:xfrm>
        <a:prstGeom prst="rect">
          <a:avLst/>
        </a:prstGeom>
      </xdr:spPr>
    </xdr:pic>
    <xdr:clientData/>
  </xdr:twoCellAnchor>
  <xdr:twoCellAnchor editAs="oneCell">
    <xdr:from>
      <xdr:col>3</xdr:col>
      <xdr:colOff>238125</xdr:colOff>
      <xdr:row>9</xdr:row>
      <xdr:rowOff>57150</xdr:rowOff>
    </xdr:from>
    <xdr:to>
      <xdr:col>12</xdr:col>
      <xdr:colOff>437471</xdr:colOff>
      <xdr:row>13</xdr:row>
      <xdr:rowOff>85483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9182100" y="4629150"/>
          <a:ext cx="5428571" cy="1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inancialaid.boisestate.edu/" TargetMode="External"/><Relationship Id="rId2" Type="http://schemas.openxmlformats.org/officeDocument/2006/relationships/hyperlink" Target="https://www.boisestate.edu/registrar/boise-state-academic-calendars/" TargetMode="External"/><Relationship Id="rId1" Type="http://schemas.openxmlformats.org/officeDocument/2006/relationships/hyperlink" Target="http://financialaid.boisestate.edu/graduate-student-informatio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my.boisestate.edu/page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72"/>
  <sheetViews>
    <sheetView zoomScale="90" zoomScaleNormal="90" workbookViewId="0">
      <selection activeCell="B19" sqref="B19:C19"/>
    </sheetView>
  </sheetViews>
  <sheetFormatPr defaultColWidth="8.88671875" defaultRowHeight="14.4" x14ac:dyDescent="0.3"/>
  <cols>
    <col min="1" max="2" width="4.6640625" customWidth="1"/>
    <col min="3" max="3" width="124.6640625" customWidth="1"/>
    <col min="4" max="27" width="8.6640625" style="68" customWidth="1"/>
    <col min="28" max="60" width="9.109375" style="68"/>
  </cols>
  <sheetData>
    <row r="1" spans="1:17" ht="44.1" customHeight="1" thickBot="1" x14ac:dyDescent="0.35">
      <c r="A1" s="115"/>
      <c r="B1" s="115"/>
      <c r="C1" s="115"/>
    </row>
    <row r="2" spans="1:17" ht="20.100000000000001" customHeight="1" x14ac:dyDescent="0.3">
      <c r="A2" s="116"/>
      <c r="B2" s="117"/>
      <c r="C2" s="118"/>
    </row>
    <row r="3" spans="1:17" ht="20.100000000000001" customHeight="1" x14ac:dyDescent="0.3">
      <c r="A3" s="49"/>
      <c r="B3" s="100" t="s">
        <v>80</v>
      </c>
      <c r="C3" s="101"/>
    </row>
    <row r="4" spans="1:17" ht="44.1" customHeight="1" x14ac:dyDescent="0.3">
      <c r="A4" s="49" t="s">
        <v>17</v>
      </c>
      <c r="B4" s="87" t="s">
        <v>89</v>
      </c>
      <c r="C4" s="88"/>
    </row>
    <row r="5" spans="1:17" ht="60" customHeight="1" x14ac:dyDescent="0.3">
      <c r="A5" s="49" t="s">
        <v>17</v>
      </c>
      <c r="B5" s="87" t="s">
        <v>91</v>
      </c>
      <c r="C5" s="88"/>
    </row>
    <row r="6" spans="1:17" ht="44.1" customHeight="1" x14ac:dyDescent="0.3">
      <c r="A6" s="49" t="s">
        <v>17</v>
      </c>
      <c r="B6" s="87" t="s">
        <v>98</v>
      </c>
      <c r="C6" s="88"/>
    </row>
    <row r="7" spans="1:17" ht="44.1" customHeight="1" x14ac:dyDescent="0.3">
      <c r="A7" s="49" t="s">
        <v>17</v>
      </c>
      <c r="B7" s="87" t="s">
        <v>92</v>
      </c>
      <c r="C7" s="88"/>
    </row>
    <row r="8" spans="1:17" ht="44.1" customHeight="1" x14ac:dyDescent="0.3">
      <c r="A8" s="49" t="s">
        <v>17</v>
      </c>
      <c r="B8" s="87" t="s">
        <v>108</v>
      </c>
      <c r="C8" s="88"/>
    </row>
    <row r="9" spans="1:17" ht="44.1" customHeight="1" x14ac:dyDescent="0.3">
      <c r="A9" s="49" t="s">
        <v>17</v>
      </c>
      <c r="B9" s="110" t="s">
        <v>112</v>
      </c>
      <c r="C9" s="88"/>
      <c r="E9" s="69"/>
      <c r="F9" s="69"/>
      <c r="O9" s="70"/>
    </row>
    <row r="10" spans="1:17" ht="44.1" customHeight="1" x14ac:dyDescent="0.3">
      <c r="A10" s="49" t="s">
        <v>17</v>
      </c>
      <c r="B10" s="87" t="s">
        <v>107</v>
      </c>
      <c r="C10" s="88"/>
      <c r="D10" s="72"/>
      <c r="E10" s="73"/>
      <c r="F10" s="73"/>
      <c r="G10" s="72"/>
      <c r="H10" s="72"/>
      <c r="I10" s="72"/>
      <c r="J10" s="72"/>
      <c r="K10" s="72"/>
      <c r="L10" s="72"/>
      <c r="M10" s="72"/>
      <c r="N10" s="72"/>
      <c r="O10" s="72"/>
      <c r="P10" s="72"/>
      <c r="Q10" s="72"/>
    </row>
    <row r="11" spans="1:17" ht="44.1" customHeight="1" x14ac:dyDescent="0.3">
      <c r="A11" s="49" t="s">
        <v>17</v>
      </c>
      <c r="B11" s="87" t="s">
        <v>97</v>
      </c>
      <c r="C11" s="88"/>
      <c r="D11" s="72"/>
      <c r="E11" s="72"/>
      <c r="F11" s="72"/>
      <c r="G11" s="72"/>
      <c r="H11" s="72"/>
      <c r="I11" s="72"/>
      <c r="J11" s="72"/>
      <c r="K11" s="72"/>
      <c r="L11" s="72"/>
      <c r="M11" s="72"/>
      <c r="N11" s="72"/>
      <c r="O11" s="72"/>
      <c r="P11" s="72"/>
      <c r="Q11" s="72"/>
    </row>
    <row r="12" spans="1:17" ht="44.1" customHeight="1" x14ac:dyDescent="0.3">
      <c r="A12" s="49" t="s">
        <v>17</v>
      </c>
      <c r="B12" s="102" t="s">
        <v>88</v>
      </c>
      <c r="C12" s="114"/>
      <c r="D12" s="72"/>
      <c r="E12" s="72"/>
      <c r="F12" s="72"/>
      <c r="G12" s="72"/>
      <c r="H12" s="72"/>
      <c r="I12" s="72"/>
      <c r="J12" s="72"/>
      <c r="K12" s="72"/>
      <c r="L12" s="72"/>
      <c r="M12" s="72"/>
      <c r="N12" s="72"/>
      <c r="O12" s="72"/>
      <c r="P12" s="72"/>
      <c r="Q12" s="72"/>
    </row>
    <row r="13" spans="1:17" ht="20.100000000000001" customHeight="1" x14ac:dyDescent="0.3">
      <c r="A13" s="111"/>
      <c r="B13" s="112"/>
      <c r="C13" s="113"/>
      <c r="D13" s="72"/>
      <c r="E13" s="72">
        <v>1</v>
      </c>
      <c r="F13" s="72">
        <v>1</v>
      </c>
      <c r="G13" s="72">
        <v>1</v>
      </c>
      <c r="H13" s="72">
        <v>1</v>
      </c>
      <c r="I13" s="72">
        <v>1</v>
      </c>
      <c r="J13" s="72">
        <v>1</v>
      </c>
      <c r="K13" s="72">
        <v>1</v>
      </c>
      <c r="L13" s="72">
        <v>1</v>
      </c>
      <c r="M13" s="72">
        <v>1</v>
      </c>
      <c r="N13" s="72">
        <v>1</v>
      </c>
      <c r="O13" s="72">
        <v>1</v>
      </c>
      <c r="P13" s="72"/>
      <c r="Q13" s="72"/>
    </row>
    <row r="14" spans="1:17" ht="20.100000000000001" customHeight="1" x14ac:dyDescent="0.3">
      <c r="A14" s="49"/>
      <c r="B14" s="100" t="s">
        <v>33</v>
      </c>
      <c r="C14" s="101"/>
      <c r="D14" s="72"/>
      <c r="E14" s="72"/>
      <c r="F14" s="72"/>
      <c r="G14" s="72"/>
      <c r="H14" s="72"/>
      <c r="I14" s="72"/>
      <c r="J14" s="72"/>
      <c r="K14" s="72"/>
      <c r="L14" s="72"/>
      <c r="M14" s="72"/>
      <c r="N14" s="72"/>
      <c r="O14" s="72"/>
      <c r="P14" s="72"/>
      <c r="Q14" s="72"/>
    </row>
    <row r="15" spans="1:17" ht="20.100000000000001" customHeight="1" x14ac:dyDescent="0.3">
      <c r="A15" s="49" t="s">
        <v>17</v>
      </c>
      <c r="B15" s="87" t="s">
        <v>83</v>
      </c>
      <c r="C15" s="88"/>
      <c r="D15" s="72"/>
      <c r="E15" s="72"/>
      <c r="F15" s="72"/>
      <c r="G15" s="72"/>
      <c r="H15" s="72"/>
      <c r="I15" s="72"/>
      <c r="J15" s="72"/>
      <c r="K15" s="72"/>
      <c r="L15" s="72"/>
      <c r="M15" s="72"/>
      <c r="N15" s="72"/>
      <c r="O15" s="72"/>
      <c r="P15" s="72"/>
      <c r="Q15" s="72"/>
    </row>
    <row r="16" spans="1:17" ht="20.100000000000001" customHeight="1" x14ac:dyDescent="0.3">
      <c r="A16" s="49" t="s">
        <v>17</v>
      </c>
      <c r="B16" s="87" t="s">
        <v>66</v>
      </c>
      <c r="C16" s="88"/>
      <c r="D16" s="72"/>
      <c r="E16" s="72"/>
      <c r="F16" s="72"/>
      <c r="G16" s="72"/>
      <c r="H16" s="72"/>
      <c r="I16" s="72"/>
      <c r="J16" s="72"/>
      <c r="K16" s="72"/>
      <c r="L16" s="72"/>
      <c r="M16" s="72"/>
      <c r="N16" s="72"/>
      <c r="O16" s="72"/>
      <c r="P16" s="72"/>
      <c r="Q16" s="72"/>
    </row>
    <row r="17" spans="1:60" ht="44.1" customHeight="1" x14ac:dyDescent="0.3">
      <c r="A17" s="49" t="s">
        <v>17</v>
      </c>
      <c r="B17" s="121" t="s">
        <v>113</v>
      </c>
      <c r="C17" s="88"/>
      <c r="D17" s="72"/>
      <c r="E17" s="72"/>
      <c r="F17" s="72"/>
      <c r="G17" s="72"/>
      <c r="H17" s="72"/>
      <c r="I17" s="72"/>
      <c r="J17" s="72"/>
      <c r="K17" s="72"/>
      <c r="L17" s="72"/>
      <c r="M17" s="72"/>
      <c r="N17" s="72"/>
      <c r="O17" s="72"/>
      <c r="P17" s="72"/>
      <c r="Q17" s="72"/>
    </row>
    <row r="18" spans="1:60" ht="44.1" customHeight="1" x14ac:dyDescent="0.3">
      <c r="A18" s="49" t="s">
        <v>17</v>
      </c>
      <c r="B18" s="87" t="s">
        <v>87</v>
      </c>
      <c r="C18" s="88"/>
      <c r="D18" s="72"/>
      <c r="E18" s="72"/>
      <c r="F18" s="72"/>
      <c r="G18" s="72"/>
      <c r="H18" s="72"/>
      <c r="I18" s="72"/>
      <c r="J18" s="72"/>
      <c r="K18" s="72"/>
      <c r="L18" s="72"/>
      <c r="M18" s="72"/>
      <c r="N18" s="72"/>
      <c r="O18" s="72"/>
      <c r="P18" s="72"/>
      <c r="Q18" s="72"/>
    </row>
    <row r="19" spans="1:60" ht="60" customHeight="1" x14ac:dyDescent="0.3">
      <c r="A19" s="49" t="s">
        <v>17</v>
      </c>
      <c r="B19" s="87" t="s">
        <v>84</v>
      </c>
      <c r="C19" s="88"/>
      <c r="D19" s="72"/>
      <c r="E19" s="72"/>
      <c r="F19" s="72"/>
      <c r="G19" s="72"/>
      <c r="H19" s="72"/>
      <c r="I19" s="72"/>
      <c r="J19" s="72"/>
      <c r="K19" s="72"/>
      <c r="L19" s="72"/>
      <c r="M19" s="72"/>
      <c r="N19" s="72"/>
      <c r="O19" s="72"/>
      <c r="P19" s="72"/>
      <c r="Q19" s="72"/>
    </row>
    <row r="20" spans="1:60" ht="44.1" customHeight="1" x14ac:dyDescent="0.3">
      <c r="A20" s="49" t="s">
        <v>17</v>
      </c>
      <c r="B20" s="87" t="s">
        <v>85</v>
      </c>
      <c r="C20" s="88"/>
      <c r="D20" s="72"/>
      <c r="E20" s="72"/>
      <c r="F20" s="72"/>
      <c r="G20" s="72"/>
      <c r="H20" s="72"/>
      <c r="I20" s="72"/>
      <c r="J20" s="72"/>
      <c r="K20" s="72"/>
      <c r="L20" s="72"/>
      <c r="M20" s="72"/>
      <c r="N20" s="72"/>
      <c r="O20" s="72"/>
      <c r="P20" s="72"/>
      <c r="Q20" s="72"/>
    </row>
    <row r="21" spans="1:60" ht="22.2" customHeight="1" x14ac:dyDescent="0.3">
      <c r="A21" s="49" t="s">
        <v>17</v>
      </c>
      <c r="B21" s="119" t="s">
        <v>14</v>
      </c>
      <c r="C21" s="120"/>
      <c r="D21" s="72"/>
      <c r="E21" s="72"/>
      <c r="F21" s="72"/>
      <c r="G21" s="72"/>
      <c r="H21" s="72"/>
      <c r="I21" s="72"/>
      <c r="J21" s="72"/>
      <c r="K21" s="72"/>
      <c r="L21" s="72"/>
      <c r="M21" s="72"/>
      <c r="N21" s="72"/>
      <c r="O21" s="72"/>
      <c r="P21" s="72"/>
      <c r="Q21" s="72"/>
    </row>
    <row r="22" spans="1:60" ht="22.2" customHeight="1" x14ac:dyDescent="0.3">
      <c r="A22" s="49" t="s">
        <v>17</v>
      </c>
      <c r="B22" s="87" t="s">
        <v>19</v>
      </c>
      <c r="C22" s="88"/>
      <c r="D22" s="72"/>
      <c r="E22" s="72"/>
      <c r="F22" s="72"/>
      <c r="G22" s="72"/>
      <c r="H22" s="72"/>
      <c r="I22" s="72"/>
      <c r="J22" s="72"/>
      <c r="K22" s="72"/>
      <c r="L22" s="72"/>
      <c r="M22" s="72"/>
      <c r="N22" s="72"/>
      <c r="O22" s="72"/>
      <c r="P22" s="72"/>
      <c r="Q22" s="72"/>
    </row>
    <row r="23" spans="1:60" ht="44.1" customHeight="1" x14ac:dyDescent="0.3">
      <c r="A23" s="49" t="s">
        <v>17</v>
      </c>
      <c r="B23" s="87" t="s">
        <v>109</v>
      </c>
      <c r="C23" s="88"/>
      <c r="D23" s="72"/>
      <c r="E23" s="72"/>
      <c r="F23" s="72"/>
      <c r="G23" s="72"/>
      <c r="H23" s="72"/>
      <c r="I23" s="72"/>
      <c r="J23" s="72"/>
      <c r="K23" s="72"/>
      <c r="L23" s="72"/>
      <c r="M23" s="72"/>
      <c r="N23" s="72"/>
      <c r="O23" s="72"/>
      <c r="P23" s="72"/>
      <c r="Q23" s="72"/>
    </row>
    <row r="24" spans="1:60" ht="20.100000000000001" customHeight="1" x14ac:dyDescent="0.3">
      <c r="A24" s="63"/>
      <c r="B24" s="17"/>
      <c r="C24" s="52"/>
      <c r="D24" s="74"/>
      <c r="E24" s="72"/>
      <c r="F24" s="72"/>
      <c r="G24" s="72"/>
      <c r="H24" s="72"/>
      <c r="I24" s="72"/>
      <c r="J24" s="72"/>
      <c r="K24" s="72"/>
      <c r="L24" s="72"/>
      <c r="M24" s="72"/>
      <c r="N24" s="72"/>
      <c r="O24" s="72"/>
      <c r="P24" s="72"/>
      <c r="Q24" s="72"/>
    </row>
    <row r="25" spans="1:60" ht="20.100000000000001" customHeight="1" x14ac:dyDescent="0.3">
      <c r="A25" s="64"/>
      <c r="B25" s="100" t="s">
        <v>29</v>
      </c>
      <c r="C25" s="101"/>
      <c r="D25" s="72"/>
      <c r="E25" s="72"/>
      <c r="F25" s="72"/>
      <c r="G25" s="72"/>
      <c r="H25" s="72"/>
      <c r="I25" s="72"/>
      <c r="J25" s="72"/>
      <c r="K25" s="72"/>
      <c r="L25" s="72"/>
      <c r="M25" s="72"/>
      <c r="N25" s="72"/>
      <c r="O25" s="72"/>
      <c r="P25" s="72"/>
      <c r="Q25" s="72"/>
    </row>
    <row r="26" spans="1:60" ht="44.1" customHeight="1" x14ac:dyDescent="0.3">
      <c r="A26" s="49" t="s">
        <v>17</v>
      </c>
      <c r="B26" s="102" t="s">
        <v>36</v>
      </c>
      <c r="C26" s="103"/>
      <c r="D26" s="74"/>
      <c r="E26" s="72"/>
      <c r="F26" s="72"/>
      <c r="G26" s="72"/>
      <c r="H26" s="72"/>
      <c r="I26" s="72"/>
      <c r="J26" s="72"/>
      <c r="K26" s="72"/>
      <c r="L26" s="72"/>
      <c r="M26" s="72"/>
      <c r="N26" s="72"/>
      <c r="O26" s="72"/>
      <c r="P26" s="72"/>
      <c r="Q26" s="72"/>
    </row>
    <row r="27" spans="1:60" ht="40.200000000000003" customHeight="1" x14ac:dyDescent="0.3">
      <c r="A27" s="49" t="s">
        <v>17</v>
      </c>
      <c r="B27" s="87" t="s">
        <v>90</v>
      </c>
      <c r="C27" s="88"/>
      <c r="D27" s="72"/>
      <c r="E27" s="72"/>
      <c r="F27" s="72"/>
      <c r="G27" s="72"/>
      <c r="H27" s="72"/>
      <c r="I27" s="72"/>
      <c r="J27" s="72"/>
      <c r="K27" s="72"/>
      <c r="L27" s="72"/>
      <c r="M27" s="72"/>
      <c r="N27" s="72"/>
      <c r="O27" s="72"/>
      <c r="P27" s="72"/>
      <c r="Q27" s="72"/>
    </row>
    <row r="28" spans="1:60" s="15" customFormat="1" ht="40.200000000000003" customHeight="1" x14ac:dyDescent="0.3">
      <c r="A28" s="49" t="s">
        <v>17</v>
      </c>
      <c r="B28" s="87" t="s">
        <v>15</v>
      </c>
      <c r="C28" s="88"/>
      <c r="D28" s="75"/>
      <c r="E28" s="75"/>
      <c r="F28" s="75"/>
      <c r="G28" s="75"/>
      <c r="H28" s="75"/>
      <c r="I28" s="75"/>
      <c r="J28" s="75"/>
      <c r="K28" s="75"/>
      <c r="L28" s="75"/>
      <c r="M28" s="75"/>
      <c r="N28" s="75"/>
      <c r="O28" s="75"/>
      <c r="P28" s="75"/>
      <c r="Q28" s="75"/>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row>
    <row r="29" spans="1:60" s="15" customFormat="1" ht="20.100000000000001" customHeight="1" x14ac:dyDescent="0.3">
      <c r="A29" s="64"/>
      <c r="B29" s="16">
        <v>1</v>
      </c>
      <c r="C29" s="50" t="s">
        <v>16</v>
      </c>
      <c r="D29" s="75"/>
      <c r="E29" s="75"/>
      <c r="F29" s="75"/>
      <c r="G29" s="75"/>
      <c r="H29" s="75"/>
      <c r="I29" s="75"/>
      <c r="J29" s="75"/>
      <c r="K29" s="75"/>
      <c r="L29" s="75"/>
      <c r="M29" s="75"/>
      <c r="N29" s="75"/>
      <c r="O29" s="75"/>
      <c r="P29" s="75"/>
      <c r="Q29" s="75"/>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row>
    <row r="30" spans="1:60" s="15" customFormat="1" ht="40.200000000000003" customHeight="1" x14ac:dyDescent="0.3">
      <c r="A30" s="64"/>
      <c r="B30" s="16">
        <v>2</v>
      </c>
      <c r="C30" s="51" t="s">
        <v>110</v>
      </c>
      <c r="D30" s="75"/>
      <c r="E30" s="75"/>
      <c r="F30" s="75"/>
      <c r="G30" s="75"/>
      <c r="H30" s="75"/>
      <c r="I30" s="75"/>
      <c r="J30" s="75"/>
      <c r="K30" s="75"/>
      <c r="L30" s="75"/>
      <c r="M30" s="75"/>
      <c r="N30" s="75"/>
      <c r="O30" s="75"/>
      <c r="P30" s="75"/>
      <c r="Q30" s="75"/>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row>
    <row r="31" spans="1:60" s="15" customFormat="1" ht="20.100000000000001" customHeight="1" x14ac:dyDescent="0.3">
      <c r="A31" s="97"/>
      <c r="B31" s="98"/>
      <c r="C31" s="99"/>
      <c r="D31" s="75"/>
      <c r="E31" s="75"/>
      <c r="F31" s="75"/>
      <c r="G31" s="75"/>
      <c r="H31" s="75"/>
      <c r="I31" s="75"/>
      <c r="J31" s="75"/>
      <c r="K31" s="75"/>
      <c r="L31" s="75"/>
      <c r="M31" s="75"/>
      <c r="N31" s="75"/>
      <c r="O31" s="75"/>
      <c r="P31" s="75"/>
      <c r="Q31" s="75"/>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row>
    <row r="32" spans="1:60" s="15" customFormat="1" ht="20.100000000000001" customHeight="1" x14ac:dyDescent="0.3">
      <c r="A32" s="53"/>
      <c r="B32" s="108" t="s">
        <v>21</v>
      </c>
      <c r="C32" s="109"/>
      <c r="D32" s="75"/>
      <c r="E32" s="75"/>
      <c r="F32" s="75"/>
      <c r="G32" s="75"/>
      <c r="H32" s="75"/>
      <c r="I32" s="75"/>
      <c r="J32" s="75"/>
      <c r="K32" s="75"/>
      <c r="L32" s="75"/>
      <c r="M32" s="75"/>
      <c r="N32" s="75"/>
      <c r="O32" s="75"/>
      <c r="P32" s="75"/>
      <c r="Q32" s="75"/>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row>
    <row r="33" spans="1:60" s="15" customFormat="1" ht="40.200000000000003" customHeight="1" x14ac:dyDescent="0.3">
      <c r="A33" s="49" t="s">
        <v>17</v>
      </c>
      <c r="B33" s="87" t="s">
        <v>86</v>
      </c>
      <c r="C33" s="96"/>
      <c r="D33" s="75"/>
      <c r="E33" s="75"/>
      <c r="F33" s="75"/>
      <c r="G33" s="75"/>
      <c r="H33" s="75"/>
      <c r="I33" s="75"/>
      <c r="J33" s="75"/>
      <c r="K33" s="75"/>
      <c r="L33" s="75"/>
      <c r="M33" s="75"/>
      <c r="N33" s="75"/>
      <c r="O33" s="75"/>
      <c r="P33" s="75"/>
      <c r="Q33" s="75"/>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row>
    <row r="34" spans="1:60" s="15" customFormat="1" ht="40.200000000000003" customHeight="1" x14ac:dyDescent="0.3">
      <c r="A34" s="49" t="s">
        <v>17</v>
      </c>
      <c r="B34" s="87" t="s">
        <v>34</v>
      </c>
      <c r="C34" s="96"/>
      <c r="D34" s="75"/>
      <c r="E34" s="75"/>
      <c r="F34" s="75"/>
      <c r="G34" s="75"/>
      <c r="H34" s="75"/>
      <c r="I34" s="75"/>
      <c r="J34" s="75"/>
      <c r="K34" s="75"/>
      <c r="L34" s="75"/>
      <c r="M34" s="75"/>
      <c r="N34" s="75"/>
      <c r="O34" s="75"/>
      <c r="P34" s="75"/>
      <c r="Q34" s="75"/>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row>
    <row r="35" spans="1:60" s="15" customFormat="1" ht="40.200000000000003" customHeight="1" x14ac:dyDescent="0.3">
      <c r="A35" s="49" t="s">
        <v>17</v>
      </c>
      <c r="B35" s="87" t="s">
        <v>111</v>
      </c>
      <c r="C35" s="96"/>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row>
    <row r="36" spans="1:60" s="15" customFormat="1" ht="40.200000000000003" customHeight="1" x14ac:dyDescent="0.3">
      <c r="A36" s="49" t="s">
        <v>17</v>
      </c>
      <c r="B36" s="87" t="s">
        <v>30</v>
      </c>
      <c r="C36" s="88"/>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row>
    <row r="37" spans="1:60" s="15" customFormat="1" ht="60" customHeight="1" x14ac:dyDescent="0.3">
      <c r="A37" s="49" t="s">
        <v>17</v>
      </c>
      <c r="B37" s="87" t="s">
        <v>99</v>
      </c>
      <c r="C37" s="96"/>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row>
    <row r="38" spans="1:60" s="15" customFormat="1" ht="40.200000000000003" customHeight="1" x14ac:dyDescent="0.3">
      <c r="A38" s="49" t="s">
        <v>17</v>
      </c>
      <c r="B38" s="87" t="s">
        <v>100</v>
      </c>
      <c r="C38" s="96"/>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row>
    <row r="39" spans="1:60" ht="23.25" customHeight="1" x14ac:dyDescent="0.3">
      <c r="A39" s="49" t="s">
        <v>17</v>
      </c>
      <c r="B39" s="94" t="s">
        <v>101</v>
      </c>
      <c r="C39" s="95"/>
    </row>
    <row r="40" spans="1:60" ht="76.2" customHeight="1" x14ac:dyDescent="0.3">
      <c r="A40" s="49" t="s">
        <v>17</v>
      </c>
      <c r="B40" s="87" t="s">
        <v>102</v>
      </c>
      <c r="C40" s="96"/>
    </row>
    <row r="41" spans="1:60" ht="40.200000000000003" customHeight="1" x14ac:dyDescent="0.3">
      <c r="A41" s="49" t="s">
        <v>17</v>
      </c>
      <c r="B41" s="87" t="s">
        <v>103</v>
      </c>
      <c r="C41" s="96"/>
    </row>
    <row r="42" spans="1:60" ht="20.100000000000001" customHeight="1" x14ac:dyDescent="0.3">
      <c r="A42" s="91"/>
      <c r="B42" s="92"/>
      <c r="C42" s="93"/>
    </row>
    <row r="43" spans="1:60" ht="23.25" customHeight="1" x14ac:dyDescent="0.3">
      <c r="A43" s="64"/>
      <c r="B43" s="100" t="s">
        <v>18</v>
      </c>
      <c r="C43" s="101"/>
    </row>
    <row r="44" spans="1:60" ht="40.200000000000003" customHeight="1" x14ac:dyDescent="0.3">
      <c r="A44" s="49" t="s">
        <v>17</v>
      </c>
      <c r="B44" s="87" t="s">
        <v>31</v>
      </c>
      <c r="C44" s="88"/>
    </row>
    <row r="45" spans="1:60" ht="40.200000000000003" customHeight="1" x14ac:dyDescent="0.3">
      <c r="A45" s="49" t="s">
        <v>17</v>
      </c>
      <c r="B45" s="87" t="s">
        <v>104</v>
      </c>
      <c r="C45" s="88"/>
    </row>
    <row r="46" spans="1:60" ht="20.100000000000001" customHeight="1" x14ac:dyDescent="0.3">
      <c r="A46" s="49" t="s">
        <v>17</v>
      </c>
      <c r="B46" s="87" t="s">
        <v>105</v>
      </c>
      <c r="C46" s="88"/>
    </row>
    <row r="47" spans="1:60" ht="40.200000000000003" customHeight="1" x14ac:dyDescent="0.3">
      <c r="A47" s="65" t="s">
        <v>17</v>
      </c>
      <c r="B47" s="89" t="s">
        <v>25</v>
      </c>
      <c r="C47" s="90"/>
    </row>
    <row r="48" spans="1:60" ht="20.100000000000001" customHeight="1" x14ac:dyDescent="0.3">
      <c r="A48" s="49" t="s">
        <v>17</v>
      </c>
      <c r="B48" s="87" t="s">
        <v>35</v>
      </c>
      <c r="C48" s="88"/>
    </row>
    <row r="49" spans="1:60" ht="60" customHeight="1" x14ac:dyDescent="0.3">
      <c r="A49" s="49" t="s">
        <v>17</v>
      </c>
      <c r="B49" s="87" t="s">
        <v>106</v>
      </c>
      <c r="C49" s="88"/>
    </row>
    <row r="50" spans="1:60" s="15" customFormat="1" ht="80.099999999999994" customHeight="1" x14ac:dyDescent="0.3">
      <c r="A50" s="49" t="s">
        <v>17</v>
      </c>
      <c r="B50" s="87" t="s">
        <v>38</v>
      </c>
      <c r="C50" s="88"/>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row>
    <row r="51" spans="1:60" ht="60" customHeight="1" x14ac:dyDescent="0.3">
      <c r="A51" s="49" t="s">
        <v>17</v>
      </c>
      <c r="B51" s="87" t="s">
        <v>37</v>
      </c>
      <c r="C51" s="88"/>
    </row>
    <row r="52" spans="1:60" ht="60" customHeight="1" x14ac:dyDescent="0.3">
      <c r="A52" s="65" t="s">
        <v>17</v>
      </c>
      <c r="B52" s="89" t="s">
        <v>26</v>
      </c>
      <c r="C52" s="90"/>
    </row>
    <row r="53" spans="1:60" ht="80.099999999999994" customHeight="1" x14ac:dyDescent="0.3">
      <c r="A53" s="49" t="s">
        <v>17</v>
      </c>
      <c r="B53" s="87" t="s">
        <v>27</v>
      </c>
      <c r="C53" s="88"/>
    </row>
    <row r="54" spans="1:60" ht="98.1" customHeight="1" x14ac:dyDescent="0.3">
      <c r="A54" s="49" t="s">
        <v>17</v>
      </c>
      <c r="B54" s="87" t="s">
        <v>74</v>
      </c>
      <c r="C54" s="88"/>
    </row>
    <row r="55" spans="1:60" ht="40.200000000000003" customHeight="1" x14ac:dyDescent="0.3">
      <c r="A55" s="49" t="s">
        <v>17</v>
      </c>
      <c r="B55" s="87" t="s">
        <v>75</v>
      </c>
      <c r="C55" s="88"/>
    </row>
    <row r="56" spans="1:60" ht="60" customHeight="1" x14ac:dyDescent="0.3">
      <c r="A56" s="49" t="s">
        <v>17</v>
      </c>
      <c r="B56" s="87" t="s">
        <v>76</v>
      </c>
      <c r="C56" s="88"/>
    </row>
    <row r="57" spans="1:60" s="15" customFormat="1" ht="60" customHeight="1" x14ac:dyDescent="0.3">
      <c r="A57" s="49" t="s">
        <v>17</v>
      </c>
      <c r="B57" s="87" t="s">
        <v>32</v>
      </c>
      <c r="C57" s="88"/>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row>
    <row r="58" spans="1:60" ht="23.25" customHeight="1" x14ac:dyDescent="0.3">
      <c r="A58" s="64"/>
      <c r="B58" s="106" t="s">
        <v>13</v>
      </c>
      <c r="C58" s="107"/>
    </row>
    <row r="59" spans="1:60" ht="23.25" customHeight="1" x14ac:dyDescent="0.3">
      <c r="A59" s="111"/>
      <c r="B59" s="112"/>
      <c r="C59" s="113"/>
    </row>
    <row r="60" spans="1:60" ht="23.25" customHeight="1" x14ac:dyDescent="0.3">
      <c r="A60" s="49"/>
      <c r="B60" s="108" t="s">
        <v>22</v>
      </c>
      <c r="C60" s="109"/>
    </row>
    <row r="61" spans="1:60" ht="60" customHeight="1" x14ac:dyDescent="0.3">
      <c r="A61" s="49" t="s">
        <v>17</v>
      </c>
      <c r="B61" s="87" t="s">
        <v>20</v>
      </c>
      <c r="C61" s="88"/>
    </row>
    <row r="62" spans="1:60" ht="24" thickBot="1" x14ac:dyDescent="0.35">
      <c r="A62" s="54" t="s">
        <v>17</v>
      </c>
      <c r="B62" s="104" t="s">
        <v>28</v>
      </c>
      <c r="C62" s="105"/>
    </row>
    <row r="63" spans="1:60" x14ac:dyDescent="0.3">
      <c r="A63" s="66"/>
    </row>
    <row r="64" spans="1:60" x14ac:dyDescent="0.3">
      <c r="A64" s="66"/>
    </row>
    <row r="65" spans="1:1" x14ac:dyDescent="0.3">
      <c r="A65" s="66"/>
    </row>
    <row r="66" spans="1:1" x14ac:dyDescent="0.3">
      <c r="A66" s="66"/>
    </row>
    <row r="67" spans="1:1" x14ac:dyDescent="0.3">
      <c r="A67" s="66"/>
    </row>
    <row r="68" spans="1:1" x14ac:dyDescent="0.3">
      <c r="A68" s="66"/>
    </row>
    <row r="69" spans="1:1" x14ac:dyDescent="0.3">
      <c r="A69" s="66"/>
    </row>
    <row r="70" spans="1:1" x14ac:dyDescent="0.3">
      <c r="A70" s="66"/>
    </row>
    <row r="71" spans="1:1" x14ac:dyDescent="0.3">
      <c r="A71" s="66"/>
    </row>
    <row r="72" spans="1:1" x14ac:dyDescent="0.3">
      <c r="A72" s="66"/>
    </row>
  </sheetData>
  <sheetProtection algorithmName="SHA-512" hashValue="JmPGKMsojDx/o2vyR6glnRuLrw8EDfVszWnXu8z4agT4YtLXuQVkMFVFj1yTM/JzFjArPJgMvnLJSNl4eGLFtg==" saltValue="o6BilBaXTT4vijQEchUyng==" spinCount="100000" sheet="1" objects="1" scenarios="1"/>
  <mergeCells count="59">
    <mergeCell ref="A59:C59"/>
    <mergeCell ref="B12:C12"/>
    <mergeCell ref="B23:C23"/>
    <mergeCell ref="A1:C1"/>
    <mergeCell ref="A2:C2"/>
    <mergeCell ref="A13:C13"/>
    <mergeCell ref="B20:C20"/>
    <mergeCell ref="B22:C22"/>
    <mergeCell ref="B19:C19"/>
    <mergeCell ref="B21:C21"/>
    <mergeCell ref="B15:C15"/>
    <mergeCell ref="B16:C16"/>
    <mergeCell ref="B17:C17"/>
    <mergeCell ref="B18:C18"/>
    <mergeCell ref="B5:C5"/>
    <mergeCell ref="B3:C3"/>
    <mergeCell ref="B7:C7"/>
    <mergeCell ref="B4:C4"/>
    <mergeCell ref="B25:C25"/>
    <mergeCell ref="B37:C37"/>
    <mergeCell ref="B27:C27"/>
    <mergeCell ref="B28:C28"/>
    <mergeCell ref="B32:C32"/>
    <mergeCell ref="B33:C33"/>
    <mergeCell ref="B34:C34"/>
    <mergeCell ref="B35:C35"/>
    <mergeCell ref="B36:C36"/>
    <mergeCell ref="B11:C11"/>
    <mergeCell ref="B9:C9"/>
    <mergeCell ref="B8:C8"/>
    <mergeCell ref="B10:C10"/>
    <mergeCell ref="B6:C6"/>
    <mergeCell ref="B48:C48"/>
    <mergeCell ref="B26:C26"/>
    <mergeCell ref="B14:C14"/>
    <mergeCell ref="B62:C62"/>
    <mergeCell ref="B56:C56"/>
    <mergeCell ref="B50:C50"/>
    <mergeCell ref="B57:C57"/>
    <mergeCell ref="B58:C58"/>
    <mergeCell ref="B60:C60"/>
    <mergeCell ref="B61:C61"/>
    <mergeCell ref="B51:C51"/>
    <mergeCell ref="B52:C52"/>
    <mergeCell ref="B53:C53"/>
    <mergeCell ref="B54:C54"/>
    <mergeCell ref="B55:C55"/>
    <mergeCell ref="B49:C49"/>
    <mergeCell ref="A31:C31"/>
    <mergeCell ref="B43:C43"/>
    <mergeCell ref="B44:C44"/>
    <mergeCell ref="B41:C41"/>
    <mergeCell ref="B38:C38"/>
    <mergeCell ref="B45:C45"/>
    <mergeCell ref="B46:C46"/>
    <mergeCell ref="B47:C47"/>
    <mergeCell ref="A42:C42"/>
    <mergeCell ref="B39:C39"/>
    <mergeCell ref="B40:C40"/>
  </mergeCells>
  <hyperlinks>
    <hyperlink ref="B58" r:id="rId1" xr:uid="{00000000-0004-0000-0000-000000000000}"/>
    <hyperlink ref="B39:C39" r:id="rId2" display="Spring Break and Thanksgiving are always in the second session of Fall and Spring; consult the official University calendar for actual dates" xr:uid="{00000000-0004-0000-0000-000001000000}"/>
    <hyperlink ref="B58:C58" r:id="rId3" display="For further Financial Aid information please click here" xr:uid="{00000000-0004-0000-0000-000002000000}"/>
    <hyperlink ref="B21" r:id="rId4" xr:uid="{00000000-0004-0000-0000-000003000000}"/>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C73"/>
  <sheetViews>
    <sheetView tabSelected="1" zoomScale="60" zoomScaleNormal="60" zoomScalePageLayoutView="52" workbookViewId="0">
      <pane xSplit="5" ySplit="14" topLeftCell="F15" activePane="bottomRight" state="frozenSplit"/>
      <selection pane="topRight" activeCell="E1" sqref="E1"/>
      <selection pane="bottomLeft" activeCell="A10" sqref="A10"/>
      <selection pane="bottomRight" activeCell="N20" sqref="N20"/>
    </sheetView>
  </sheetViews>
  <sheetFormatPr defaultColWidth="8.88671875" defaultRowHeight="14.4" x14ac:dyDescent="0.3"/>
  <cols>
    <col min="1" max="1" width="2.88671875" customWidth="1"/>
    <col min="2" max="2" width="4.6640625" customWidth="1"/>
    <col min="3" max="3" width="14.6640625" customWidth="1"/>
    <col min="4" max="4" width="13.6640625" customWidth="1"/>
    <col min="5" max="5" width="27.109375" style="23" customWidth="1"/>
    <col min="6" max="82" width="13.6640625" customWidth="1"/>
  </cols>
  <sheetData>
    <row r="1" spans="2:81" s="30" customFormat="1" ht="22.2" customHeight="1" thickBot="1" x14ac:dyDescent="0.5">
      <c r="B1" s="142" t="s">
        <v>12</v>
      </c>
      <c r="C1" s="142"/>
      <c r="D1" s="142"/>
      <c r="E1" s="143"/>
      <c r="F1" s="132">
        <v>2024</v>
      </c>
      <c r="G1" s="132"/>
      <c r="H1" s="132"/>
      <c r="I1" s="132"/>
      <c r="J1" s="132"/>
      <c r="K1" s="132"/>
      <c r="L1" s="132">
        <f t="shared" ref="L1" si="0">F1+1</f>
        <v>2025</v>
      </c>
      <c r="M1" s="132"/>
      <c r="N1" s="132"/>
      <c r="O1" s="132"/>
      <c r="P1" s="132"/>
      <c r="Q1" s="132"/>
      <c r="R1" s="132">
        <f t="shared" ref="R1" si="1">L1+1</f>
        <v>2026</v>
      </c>
      <c r="S1" s="132"/>
      <c r="T1" s="132"/>
      <c r="U1" s="132"/>
      <c r="V1" s="132"/>
      <c r="W1" s="132"/>
      <c r="X1" s="132">
        <f t="shared" ref="X1" si="2">R1+1</f>
        <v>2027</v>
      </c>
      <c r="Y1" s="132"/>
      <c r="Z1" s="132"/>
      <c r="AA1" s="132"/>
      <c r="AB1" s="132"/>
      <c r="AC1" s="132"/>
      <c r="AD1" s="132">
        <f t="shared" ref="AD1" si="3">X1+1</f>
        <v>2028</v>
      </c>
      <c r="AE1" s="132"/>
      <c r="AF1" s="132"/>
      <c r="AG1" s="132"/>
      <c r="AH1" s="132"/>
      <c r="AI1" s="132"/>
      <c r="AJ1" s="132">
        <f t="shared" ref="AJ1" si="4">AD1+1</f>
        <v>2029</v>
      </c>
      <c r="AK1" s="132"/>
      <c r="AL1" s="132"/>
      <c r="AM1" s="132"/>
      <c r="AN1" s="132"/>
      <c r="AO1" s="132"/>
      <c r="AP1" s="132">
        <f t="shared" ref="AP1" si="5">AJ1+1</f>
        <v>2030</v>
      </c>
      <c r="AQ1" s="132"/>
      <c r="AR1" s="132"/>
      <c r="AS1" s="132"/>
      <c r="AT1" s="132"/>
      <c r="AU1" s="132"/>
      <c r="AV1" s="132">
        <f t="shared" ref="AV1" si="6">AP1+1</f>
        <v>2031</v>
      </c>
      <c r="AW1" s="132"/>
      <c r="AX1" s="132"/>
      <c r="AY1" s="132"/>
      <c r="AZ1" s="132"/>
      <c r="BA1" s="132"/>
      <c r="BB1" s="132">
        <f t="shared" ref="BB1" si="7">AV1+1</f>
        <v>2032</v>
      </c>
      <c r="BC1" s="132"/>
      <c r="BD1" s="132"/>
      <c r="BE1" s="132"/>
      <c r="BF1" s="132"/>
      <c r="BG1" s="132"/>
      <c r="BH1" s="132">
        <f t="shared" ref="BH1" si="8">BB1+1</f>
        <v>2033</v>
      </c>
      <c r="BI1" s="132"/>
      <c r="BJ1" s="132"/>
      <c r="BK1" s="132"/>
      <c r="BL1" s="132"/>
      <c r="BM1" s="132"/>
      <c r="BN1" s="132">
        <f t="shared" ref="BN1" si="9">BH1+1</f>
        <v>2034</v>
      </c>
      <c r="BO1" s="132"/>
      <c r="BP1" s="132"/>
      <c r="BQ1" s="132"/>
      <c r="BR1" s="132"/>
      <c r="BS1" s="132"/>
      <c r="BT1" s="132">
        <f t="shared" ref="BT1" si="10">BN1+1</f>
        <v>2035</v>
      </c>
      <c r="BU1" s="132"/>
      <c r="BV1" s="132"/>
      <c r="BW1" s="132"/>
      <c r="BX1" s="132"/>
      <c r="BY1" s="132"/>
    </row>
    <row r="2" spans="2:81" s="1" customFormat="1" ht="22.2" customHeight="1" x14ac:dyDescent="0.35">
      <c r="B2" s="41"/>
      <c r="C2" s="42"/>
      <c r="D2" s="43" t="s">
        <v>47</v>
      </c>
      <c r="E2" s="44" t="s">
        <v>46</v>
      </c>
      <c r="F2" s="7" t="s">
        <v>67</v>
      </c>
      <c r="G2" s="7" t="s">
        <v>68</v>
      </c>
      <c r="H2" s="7" t="s">
        <v>69</v>
      </c>
      <c r="I2" s="7" t="s">
        <v>70</v>
      </c>
      <c r="J2" s="7" t="s">
        <v>71</v>
      </c>
      <c r="K2" s="7" t="s">
        <v>72</v>
      </c>
      <c r="L2" s="7" t="s">
        <v>67</v>
      </c>
      <c r="M2" s="7" t="s">
        <v>68</v>
      </c>
      <c r="N2" s="7" t="s">
        <v>69</v>
      </c>
      <c r="O2" s="7" t="s">
        <v>70</v>
      </c>
      <c r="P2" s="7" t="s">
        <v>71</v>
      </c>
      <c r="Q2" s="7" t="s">
        <v>72</v>
      </c>
      <c r="R2" s="7" t="s">
        <v>67</v>
      </c>
      <c r="S2" s="7" t="s">
        <v>68</v>
      </c>
      <c r="T2" s="7" t="s">
        <v>69</v>
      </c>
      <c r="U2" s="7" t="s">
        <v>70</v>
      </c>
      <c r="V2" s="7" t="s">
        <v>71</v>
      </c>
      <c r="W2" s="7" t="s">
        <v>72</v>
      </c>
      <c r="X2" s="7" t="s">
        <v>67</v>
      </c>
      <c r="Y2" s="7" t="s">
        <v>68</v>
      </c>
      <c r="Z2" s="7" t="s">
        <v>69</v>
      </c>
      <c r="AA2" s="7" t="s">
        <v>70</v>
      </c>
      <c r="AB2" s="7" t="s">
        <v>71</v>
      </c>
      <c r="AC2" s="7" t="s">
        <v>72</v>
      </c>
      <c r="AD2" s="7" t="s">
        <v>67</v>
      </c>
      <c r="AE2" s="7" t="s">
        <v>68</v>
      </c>
      <c r="AF2" s="7" t="s">
        <v>69</v>
      </c>
      <c r="AG2" s="7" t="s">
        <v>70</v>
      </c>
      <c r="AH2" s="7" t="s">
        <v>71</v>
      </c>
      <c r="AI2" s="7" t="s">
        <v>72</v>
      </c>
      <c r="AJ2" s="7" t="s">
        <v>67</v>
      </c>
      <c r="AK2" s="7" t="s">
        <v>68</v>
      </c>
      <c r="AL2" s="7" t="s">
        <v>69</v>
      </c>
      <c r="AM2" s="7" t="s">
        <v>70</v>
      </c>
      <c r="AN2" s="7" t="s">
        <v>71</v>
      </c>
      <c r="AO2" s="7" t="s">
        <v>72</v>
      </c>
      <c r="AP2" s="7" t="s">
        <v>67</v>
      </c>
      <c r="AQ2" s="7" t="s">
        <v>68</v>
      </c>
      <c r="AR2" s="7" t="s">
        <v>69</v>
      </c>
      <c r="AS2" s="7" t="s">
        <v>70</v>
      </c>
      <c r="AT2" s="7" t="s">
        <v>71</v>
      </c>
      <c r="AU2" s="7" t="s">
        <v>72</v>
      </c>
      <c r="AV2" s="7" t="s">
        <v>67</v>
      </c>
      <c r="AW2" s="7" t="s">
        <v>68</v>
      </c>
      <c r="AX2" s="7" t="s">
        <v>69</v>
      </c>
      <c r="AY2" s="7" t="s">
        <v>70</v>
      </c>
      <c r="AZ2" s="7" t="s">
        <v>71</v>
      </c>
      <c r="BA2" s="7" t="s">
        <v>72</v>
      </c>
      <c r="BB2" s="7" t="s">
        <v>67</v>
      </c>
      <c r="BC2" s="7" t="s">
        <v>68</v>
      </c>
      <c r="BD2" s="7" t="s">
        <v>69</v>
      </c>
      <c r="BE2" s="7" t="s">
        <v>70</v>
      </c>
      <c r="BF2" s="7" t="s">
        <v>71</v>
      </c>
      <c r="BG2" s="7" t="s">
        <v>72</v>
      </c>
      <c r="BH2" s="7" t="s">
        <v>67</v>
      </c>
      <c r="BI2" s="7" t="s">
        <v>68</v>
      </c>
      <c r="BJ2" s="7" t="s">
        <v>69</v>
      </c>
      <c r="BK2" s="7" t="s">
        <v>70</v>
      </c>
      <c r="BL2" s="7" t="s">
        <v>71</v>
      </c>
      <c r="BM2" s="7" t="s">
        <v>72</v>
      </c>
      <c r="BN2" s="7" t="s">
        <v>67</v>
      </c>
      <c r="BO2" s="7" t="s">
        <v>68</v>
      </c>
      <c r="BP2" s="7" t="s">
        <v>69</v>
      </c>
      <c r="BQ2" s="7" t="s">
        <v>70</v>
      </c>
      <c r="BR2" s="7" t="s">
        <v>71</v>
      </c>
      <c r="BS2" s="7" t="s">
        <v>72</v>
      </c>
      <c r="BT2" s="7" t="s">
        <v>67</v>
      </c>
      <c r="BU2" s="7" t="s">
        <v>68</v>
      </c>
      <c r="BV2" s="7" t="s">
        <v>69</v>
      </c>
      <c r="BW2" s="7" t="s">
        <v>70</v>
      </c>
      <c r="BX2" s="7" t="s">
        <v>71</v>
      </c>
      <c r="BY2" s="7" t="s">
        <v>72</v>
      </c>
    </row>
    <row r="3" spans="2:81" s="1" customFormat="1" ht="22.2" customHeight="1" x14ac:dyDescent="0.45">
      <c r="B3" s="144" t="s">
        <v>48</v>
      </c>
      <c r="C3" s="145"/>
      <c r="D3" s="39">
        <v>37</v>
      </c>
      <c r="E3" s="45">
        <f>SUM((SUM(F16:BY24))*4)+(SUM(F15:BY15))</f>
        <v>0</v>
      </c>
      <c r="F3" s="123" t="s">
        <v>39</v>
      </c>
      <c r="G3" s="124"/>
      <c r="H3" s="125" t="s">
        <v>40</v>
      </c>
      <c r="I3" s="126"/>
      <c r="J3" s="127" t="s">
        <v>41</v>
      </c>
      <c r="K3" s="128"/>
      <c r="L3" s="123" t="s">
        <v>39</v>
      </c>
      <c r="M3" s="124"/>
      <c r="N3" s="125" t="s">
        <v>40</v>
      </c>
      <c r="O3" s="126"/>
      <c r="P3" s="127" t="s">
        <v>41</v>
      </c>
      <c r="Q3" s="128"/>
      <c r="R3" s="123" t="s">
        <v>39</v>
      </c>
      <c r="S3" s="124"/>
      <c r="T3" s="125" t="s">
        <v>40</v>
      </c>
      <c r="U3" s="126"/>
      <c r="V3" s="127" t="s">
        <v>41</v>
      </c>
      <c r="W3" s="128"/>
      <c r="X3" s="123" t="s">
        <v>39</v>
      </c>
      <c r="Y3" s="124"/>
      <c r="Z3" s="125" t="s">
        <v>40</v>
      </c>
      <c r="AA3" s="126"/>
      <c r="AB3" s="127" t="s">
        <v>41</v>
      </c>
      <c r="AC3" s="128"/>
      <c r="AD3" s="123" t="s">
        <v>39</v>
      </c>
      <c r="AE3" s="124"/>
      <c r="AF3" s="125" t="s">
        <v>40</v>
      </c>
      <c r="AG3" s="126"/>
      <c r="AH3" s="127" t="s">
        <v>41</v>
      </c>
      <c r="AI3" s="128"/>
      <c r="AJ3" s="123" t="s">
        <v>39</v>
      </c>
      <c r="AK3" s="124"/>
      <c r="AL3" s="125" t="s">
        <v>40</v>
      </c>
      <c r="AM3" s="126"/>
      <c r="AN3" s="127" t="s">
        <v>41</v>
      </c>
      <c r="AO3" s="128"/>
      <c r="AP3" s="123" t="s">
        <v>39</v>
      </c>
      <c r="AQ3" s="124"/>
      <c r="AR3" s="125" t="s">
        <v>40</v>
      </c>
      <c r="AS3" s="126"/>
      <c r="AT3" s="127" t="s">
        <v>41</v>
      </c>
      <c r="AU3" s="128"/>
      <c r="AV3" s="123" t="s">
        <v>39</v>
      </c>
      <c r="AW3" s="124"/>
      <c r="AX3" s="125" t="s">
        <v>40</v>
      </c>
      <c r="AY3" s="126"/>
      <c r="AZ3" s="127" t="s">
        <v>41</v>
      </c>
      <c r="BA3" s="128"/>
      <c r="BB3" s="123" t="s">
        <v>39</v>
      </c>
      <c r="BC3" s="124"/>
      <c r="BD3" s="125" t="s">
        <v>40</v>
      </c>
      <c r="BE3" s="126"/>
      <c r="BF3" s="127" t="s">
        <v>41</v>
      </c>
      <c r="BG3" s="128"/>
      <c r="BH3" s="123" t="s">
        <v>39</v>
      </c>
      <c r="BI3" s="124"/>
      <c r="BJ3" s="125" t="s">
        <v>40</v>
      </c>
      <c r="BK3" s="126"/>
      <c r="BL3" s="127" t="s">
        <v>41</v>
      </c>
      <c r="BM3" s="128"/>
      <c r="BN3" s="123" t="s">
        <v>39</v>
      </c>
      <c r="BO3" s="124"/>
      <c r="BP3" s="125" t="s">
        <v>40</v>
      </c>
      <c r="BQ3" s="126"/>
      <c r="BR3" s="127" t="s">
        <v>41</v>
      </c>
      <c r="BS3" s="128"/>
      <c r="BT3" s="123" t="s">
        <v>39</v>
      </c>
      <c r="BU3" s="124"/>
      <c r="BV3" s="125" t="s">
        <v>40</v>
      </c>
      <c r="BW3" s="126"/>
      <c r="BX3" s="127" t="s">
        <v>41</v>
      </c>
      <c r="BY3" s="128"/>
    </row>
    <row r="4" spans="2:81" s="1" customFormat="1" ht="22.2" customHeight="1" thickBot="1" x14ac:dyDescent="0.5">
      <c r="B4" s="146" t="s">
        <v>49</v>
      </c>
      <c r="C4" s="147"/>
      <c r="D4" s="40">
        <v>12</v>
      </c>
      <c r="E4" s="46">
        <f>(SUM(F27:BY29,F31:BY33,F35:BY37))*4</f>
        <v>0</v>
      </c>
      <c r="F4" s="24" t="s">
        <v>7</v>
      </c>
      <c r="G4" s="24" t="s">
        <v>8</v>
      </c>
      <c r="H4" s="25" t="s">
        <v>9</v>
      </c>
      <c r="I4" s="25" t="s">
        <v>10</v>
      </c>
      <c r="J4" s="26" t="s">
        <v>11</v>
      </c>
      <c r="K4" s="26" t="s">
        <v>6</v>
      </c>
      <c r="L4" s="24" t="s">
        <v>7</v>
      </c>
      <c r="M4" s="24" t="s">
        <v>8</v>
      </c>
      <c r="N4" s="25" t="s">
        <v>9</v>
      </c>
      <c r="O4" s="25" t="s">
        <v>10</v>
      </c>
      <c r="P4" s="26" t="s">
        <v>11</v>
      </c>
      <c r="Q4" s="26" t="s">
        <v>6</v>
      </c>
      <c r="R4" s="24" t="s">
        <v>7</v>
      </c>
      <c r="S4" s="24" t="s">
        <v>8</v>
      </c>
      <c r="T4" s="25" t="s">
        <v>9</v>
      </c>
      <c r="U4" s="25" t="s">
        <v>10</v>
      </c>
      <c r="V4" s="26" t="s">
        <v>11</v>
      </c>
      <c r="W4" s="26" t="s">
        <v>6</v>
      </c>
      <c r="X4" s="24" t="s">
        <v>7</v>
      </c>
      <c r="Y4" s="24" t="s">
        <v>8</v>
      </c>
      <c r="Z4" s="25" t="s">
        <v>9</v>
      </c>
      <c r="AA4" s="25" t="s">
        <v>10</v>
      </c>
      <c r="AB4" s="26" t="s">
        <v>11</v>
      </c>
      <c r="AC4" s="26" t="s">
        <v>6</v>
      </c>
      <c r="AD4" s="24" t="s">
        <v>7</v>
      </c>
      <c r="AE4" s="24" t="s">
        <v>8</v>
      </c>
      <c r="AF4" s="25" t="s">
        <v>9</v>
      </c>
      <c r="AG4" s="25" t="s">
        <v>10</v>
      </c>
      <c r="AH4" s="26" t="s">
        <v>11</v>
      </c>
      <c r="AI4" s="26" t="s">
        <v>6</v>
      </c>
      <c r="AJ4" s="24" t="s">
        <v>7</v>
      </c>
      <c r="AK4" s="24" t="s">
        <v>8</v>
      </c>
      <c r="AL4" s="25" t="s">
        <v>9</v>
      </c>
      <c r="AM4" s="25" t="s">
        <v>10</v>
      </c>
      <c r="AN4" s="26" t="s">
        <v>11</v>
      </c>
      <c r="AO4" s="26" t="s">
        <v>6</v>
      </c>
      <c r="AP4" s="24" t="s">
        <v>7</v>
      </c>
      <c r="AQ4" s="24" t="s">
        <v>8</v>
      </c>
      <c r="AR4" s="25" t="s">
        <v>9</v>
      </c>
      <c r="AS4" s="25" t="s">
        <v>10</v>
      </c>
      <c r="AT4" s="26" t="s">
        <v>11</v>
      </c>
      <c r="AU4" s="26" t="s">
        <v>6</v>
      </c>
      <c r="AV4" s="24" t="s">
        <v>7</v>
      </c>
      <c r="AW4" s="24" t="s">
        <v>8</v>
      </c>
      <c r="AX4" s="25" t="s">
        <v>9</v>
      </c>
      <c r="AY4" s="25" t="s">
        <v>10</v>
      </c>
      <c r="AZ4" s="26" t="s">
        <v>11</v>
      </c>
      <c r="BA4" s="26" t="s">
        <v>6</v>
      </c>
      <c r="BB4" s="24" t="s">
        <v>7</v>
      </c>
      <c r="BC4" s="24" t="s">
        <v>8</v>
      </c>
      <c r="BD4" s="25" t="s">
        <v>9</v>
      </c>
      <c r="BE4" s="25" t="s">
        <v>10</v>
      </c>
      <c r="BF4" s="26" t="s">
        <v>11</v>
      </c>
      <c r="BG4" s="26" t="s">
        <v>6</v>
      </c>
      <c r="BH4" s="24" t="s">
        <v>7</v>
      </c>
      <c r="BI4" s="24" t="s">
        <v>8</v>
      </c>
      <c r="BJ4" s="25" t="s">
        <v>9</v>
      </c>
      <c r="BK4" s="25" t="s">
        <v>10</v>
      </c>
      <c r="BL4" s="26" t="s">
        <v>11</v>
      </c>
      <c r="BM4" s="26" t="s">
        <v>6</v>
      </c>
      <c r="BN4" s="24" t="s">
        <v>7</v>
      </c>
      <c r="BO4" s="24" t="s">
        <v>8</v>
      </c>
      <c r="BP4" s="25" t="s">
        <v>9</v>
      </c>
      <c r="BQ4" s="25" t="s">
        <v>10</v>
      </c>
      <c r="BR4" s="26" t="s">
        <v>11</v>
      </c>
      <c r="BS4" s="26" t="s">
        <v>6</v>
      </c>
      <c r="BT4" s="24" t="s">
        <v>7</v>
      </c>
      <c r="BU4" s="24" t="s">
        <v>8</v>
      </c>
      <c r="BV4" s="25" t="s">
        <v>9</v>
      </c>
      <c r="BW4" s="25" t="s">
        <v>10</v>
      </c>
      <c r="BX4" s="26" t="s">
        <v>11</v>
      </c>
      <c r="BY4" s="26" t="s">
        <v>6</v>
      </c>
    </row>
    <row r="5" spans="2:81" s="1" customFormat="1" ht="22.2" customHeight="1" thickBot="1" x14ac:dyDescent="0.5">
      <c r="B5" s="148" t="s">
        <v>64</v>
      </c>
      <c r="C5" s="149"/>
      <c r="D5" s="47">
        <v>49</v>
      </c>
      <c r="E5" s="38">
        <f>SUM(E3:E4)</f>
        <v>0</v>
      </c>
      <c r="F5" s="27">
        <v>45299</v>
      </c>
      <c r="G5" s="27">
        <v>45355</v>
      </c>
      <c r="H5" s="28">
        <v>45418</v>
      </c>
      <c r="I5" s="28">
        <v>45467</v>
      </c>
      <c r="J5" s="29">
        <v>45523</v>
      </c>
      <c r="K5" s="29">
        <v>45579</v>
      </c>
      <c r="L5" s="76">
        <v>45670</v>
      </c>
      <c r="M5" s="76">
        <v>45726</v>
      </c>
      <c r="N5" s="77">
        <v>45789</v>
      </c>
      <c r="O5" s="77">
        <v>45838</v>
      </c>
      <c r="P5" s="78">
        <v>45894</v>
      </c>
      <c r="Q5" s="78">
        <v>45950</v>
      </c>
      <c r="R5" s="76">
        <v>46034</v>
      </c>
      <c r="S5" s="76">
        <v>46090</v>
      </c>
      <c r="T5" s="28"/>
      <c r="U5" s="28"/>
      <c r="V5" s="29"/>
      <c r="W5" s="29"/>
      <c r="X5" s="27"/>
      <c r="Y5" s="27"/>
      <c r="Z5" s="28"/>
      <c r="AA5" s="28"/>
      <c r="AB5" s="29"/>
      <c r="AC5" s="29"/>
      <c r="AD5" s="27"/>
      <c r="AE5" s="27"/>
      <c r="AF5" s="28"/>
      <c r="AG5" s="28"/>
      <c r="AH5" s="29"/>
      <c r="AI5" s="29"/>
      <c r="AJ5" s="27"/>
      <c r="AK5" s="27"/>
      <c r="AL5" s="28"/>
      <c r="AM5" s="28"/>
      <c r="AN5" s="29"/>
      <c r="AO5" s="29"/>
      <c r="AP5" s="27"/>
      <c r="AQ5" s="27"/>
      <c r="AR5" s="28"/>
      <c r="AS5" s="28"/>
      <c r="AT5" s="29"/>
      <c r="AU5" s="29"/>
      <c r="AV5" s="27"/>
      <c r="AW5" s="27"/>
      <c r="AX5" s="28"/>
      <c r="AY5" s="28"/>
      <c r="AZ5" s="29"/>
      <c r="BA5" s="29"/>
      <c r="BB5" s="27"/>
      <c r="BC5" s="27"/>
      <c r="BD5" s="28"/>
      <c r="BE5" s="28"/>
      <c r="BF5" s="29"/>
      <c r="BG5" s="29"/>
      <c r="BH5" s="27"/>
      <c r="BI5" s="27"/>
      <c r="BJ5" s="28"/>
      <c r="BK5" s="28"/>
      <c r="BL5" s="29"/>
      <c r="BM5" s="29"/>
      <c r="BN5" s="27"/>
      <c r="BO5" s="27"/>
      <c r="BP5" s="28"/>
      <c r="BQ5" s="28"/>
      <c r="BR5" s="29"/>
      <c r="BS5" s="29"/>
      <c r="BT5" s="27"/>
      <c r="BU5" s="27"/>
      <c r="BV5" s="28"/>
      <c r="BW5" s="28"/>
      <c r="BX5" s="29"/>
      <c r="BY5" s="29"/>
    </row>
    <row r="6" spans="2:81" s="1" customFormat="1" ht="21.75" customHeight="1" thickBot="1" x14ac:dyDescent="0.45">
      <c r="B6" s="150" t="s">
        <v>81</v>
      </c>
      <c r="C6" s="151"/>
      <c r="D6" s="62" t="s">
        <v>82</v>
      </c>
      <c r="E6" s="48"/>
      <c r="F6" s="27">
        <v>45347</v>
      </c>
      <c r="G6" s="27">
        <v>45410</v>
      </c>
      <c r="H6" s="28">
        <v>45466</v>
      </c>
      <c r="I6" s="28">
        <v>45515</v>
      </c>
      <c r="J6" s="29">
        <v>45571</v>
      </c>
      <c r="K6" s="29">
        <v>45634</v>
      </c>
      <c r="L6" s="76">
        <v>45718</v>
      </c>
      <c r="M6" s="76">
        <v>45781</v>
      </c>
      <c r="N6" s="77">
        <v>45837</v>
      </c>
      <c r="O6" s="77">
        <v>45886</v>
      </c>
      <c r="P6" s="78">
        <v>45942</v>
      </c>
      <c r="Q6" s="78">
        <v>46005</v>
      </c>
      <c r="R6" s="76">
        <v>46082</v>
      </c>
      <c r="S6" s="76">
        <v>46145</v>
      </c>
      <c r="T6" s="28"/>
      <c r="U6" s="28"/>
      <c r="V6" s="29"/>
      <c r="W6" s="29"/>
      <c r="X6" s="27"/>
      <c r="Y6" s="27"/>
      <c r="Z6" s="28"/>
      <c r="AA6" s="28"/>
      <c r="AB6" s="29"/>
      <c r="AC6" s="29"/>
      <c r="AD6" s="27"/>
      <c r="AE6" s="27"/>
      <c r="AF6" s="28"/>
      <c r="AG6" s="28"/>
      <c r="AH6" s="29"/>
      <c r="AI6" s="29"/>
      <c r="AJ6" s="27"/>
      <c r="AK6" s="27"/>
      <c r="AL6" s="28"/>
      <c r="AM6" s="28"/>
      <c r="AN6" s="29"/>
      <c r="AO6" s="29"/>
      <c r="AP6" s="27"/>
      <c r="AQ6" s="27"/>
      <c r="AR6" s="28"/>
      <c r="AS6" s="28"/>
      <c r="AT6" s="29"/>
      <c r="AU6" s="29"/>
      <c r="AV6" s="27"/>
      <c r="AW6" s="27"/>
      <c r="AX6" s="28"/>
      <c r="AY6" s="28"/>
      <c r="AZ6" s="29"/>
      <c r="BA6" s="29"/>
      <c r="BB6" s="27"/>
      <c r="BC6" s="27"/>
      <c r="BD6" s="28"/>
      <c r="BE6" s="28"/>
      <c r="BF6" s="29"/>
      <c r="BG6" s="29"/>
      <c r="BH6" s="27"/>
      <c r="BI6" s="27"/>
      <c r="BJ6" s="28"/>
      <c r="BK6" s="28"/>
      <c r="BL6" s="29"/>
      <c r="BM6" s="29"/>
      <c r="BN6" s="27"/>
      <c r="BO6" s="27"/>
      <c r="BP6" s="28"/>
      <c r="BQ6" s="28"/>
      <c r="BR6" s="29"/>
      <c r="BS6" s="29"/>
      <c r="BT6" s="27"/>
      <c r="BU6" s="27"/>
      <c r="BV6" s="28"/>
      <c r="BW6" s="28"/>
      <c r="BX6" s="29"/>
      <c r="BY6" s="29"/>
    </row>
    <row r="7" spans="2:81" ht="35.1" customHeight="1" x14ac:dyDescent="0.3">
      <c r="E7" s="2" t="s">
        <v>93</v>
      </c>
      <c r="F7" s="34">
        <f t="shared" ref="F7:O7" si="11">(SUM(F16:F38)*4)+F15</f>
        <v>0</v>
      </c>
      <c r="G7" s="34">
        <f t="shared" si="11"/>
        <v>0</v>
      </c>
      <c r="H7" s="34">
        <f t="shared" si="11"/>
        <v>0</v>
      </c>
      <c r="I7" s="34">
        <f t="shared" si="11"/>
        <v>0</v>
      </c>
      <c r="J7" s="34">
        <f t="shared" si="11"/>
        <v>0</v>
      </c>
      <c r="K7" s="34">
        <f t="shared" si="11"/>
        <v>0</v>
      </c>
      <c r="L7" s="34">
        <f t="shared" si="11"/>
        <v>0</v>
      </c>
      <c r="M7" s="34">
        <f t="shared" si="11"/>
        <v>0</v>
      </c>
      <c r="N7" s="34">
        <f t="shared" si="11"/>
        <v>0</v>
      </c>
      <c r="O7" s="34">
        <f t="shared" si="11"/>
        <v>0</v>
      </c>
      <c r="P7" s="34">
        <f t="shared" ref="P7:AU7" si="12">(SUM(P16:P38)*4)+P15</f>
        <v>0</v>
      </c>
      <c r="Q7" s="34">
        <f t="shared" si="12"/>
        <v>0</v>
      </c>
      <c r="R7" s="34">
        <f t="shared" si="12"/>
        <v>0</v>
      </c>
      <c r="S7" s="34">
        <f t="shared" si="12"/>
        <v>0</v>
      </c>
      <c r="T7" s="34">
        <f t="shared" si="12"/>
        <v>0</v>
      </c>
      <c r="U7" s="34">
        <f t="shared" si="12"/>
        <v>0</v>
      </c>
      <c r="V7" s="34">
        <f t="shared" si="12"/>
        <v>0</v>
      </c>
      <c r="W7" s="34">
        <f t="shared" si="12"/>
        <v>0</v>
      </c>
      <c r="X7" s="34">
        <f t="shared" si="12"/>
        <v>0</v>
      </c>
      <c r="Y7" s="34">
        <f t="shared" si="12"/>
        <v>0</v>
      </c>
      <c r="Z7" s="34">
        <f t="shared" si="12"/>
        <v>0</v>
      </c>
      <c r="AA7" s="34">
        <f t="shared" si="12"/>
        <v>0</v>
      </c>
      <c r="AB7" s="34">
        <f t="shared" si="12"/>
        <v>0</v>
      </c>
      <c r="AC7" s="34">
        <f t="shared" si="12"/>
        <v>0</v>
      </c>
      <c r="AD7" s="34">
        <f t="shared" si="12"/>
        <v>0</v>
      </c>
      <c r="AE7" s="34">
        <f t="shared" si="12"/>
        <v>0</v>
      </c>
      <c r="AF7" s="34">
        <f t="shared" si="12"/>
        <v>0</v>
      </c>
      <c r="AG7" s="34">
        <f t="shared" si="12"/>
        <v>0</v>
      </c>
      <c r="AH7" s="34">
        <f t="shared" si="12"/>
        <v>0</v>
      </c>
      <c r="AI7" s="34">
        <f t="shared" si="12"/>
        <v>0</v>
      </c>
      <c r="AJ7" s="34">
        <f t="shared" si="12"/>
        <v>0</v>
      </c>
      <c r="AK7" s="34">
        <f t="shared" si="12"/>
        <v>0</v>
      </c>
      <c r="AL7" s="34">
        <f t="shared" si="12"/>
        <v>0</v>
      </c>
      <c r="AM7" s="34">
        <f t="shared" si="12"/>
        <v>0</v>
      </c>
      <c r="AN7" s="34">
        <f t="shared" si="12"/>
        <v>0</v>
      </c>
      <c r="AO7" s="34">
        <f t="shared" si="12"/>
        <v>0</v>
      </c>
      <c r="AP7" s="34">
        <f t="shared" si="12"/>
        <v>0</v>
      </c>
      <c r="AQ7" s="34">
        <f t="shared" si="12"/>
        <v>0</v>
      </c>
      <c r="AR7" s="34">
        <f t="shared" si="12"/>
        <v>0</v>
      </c>
      <c r="AS7" s="34">
        <f t="shared" si="12"/>
        <v>0</v>
      </c>
      <c r="AT7" s="34">
        <f t="shared" si="12"/>
        <v>0</v>
      </c>
      <c r="AU7" s="34">
        <f t="shared" si="12"/>
        <v>0</v>
      </c>
      <c r="AV7" s="34">
        <f t="shared" ref="AV7:BY7" si="13">(SUM(AV16:AV38)*4)+AV15</f>
        <v>0</v>
      </c>
      <c r="AW7" s="34">
        <f t="shared" si="13"/>
        <v>0</v>
      </c>
      <c r="AX7" s="34">
        <f t="shared" si="13"/>
        <v>0</v>
      </c>
      <c r="AY7" s="34">
        <f t="shared" si="13"/>
        <v>0</v>
      </c>
      <c r="AZ7" s="34">
        <f t="shared" si="13"/>
        <v>0</v>
      </c>
      <c r="BA7" s="34">
        <f t="shared" si="13"/>
        <v>0</v>
      </c>
      <c r="BB7" s="34">
        <f t="shared" si="13"/>
        <v>0</v>
      </c>
      <c r="BC7" s="34">
        <f t="shared" si="13"/>
        <v>0</v>
      </c>
      <c r="BD7" s="34">
        <f t="shared" si="13"/>
        <v>0</v>
      </c>
      <c r="BE7" s="34">
        <f t="shared" si="13"/>
        <v>0</v>
      </c>
      <c r="BF7" s="34">
        <f t="shared" si="13"/>
        <v>0</v>
      </c>
      <c r="BG7" s="34">
        <f t="shared" si="13"/>
        <v>0</v>
      </c>
      <c r="BH7" s="34">
        <f t="shared" si="13"/>
        <v>0</v>
      </c>
      <c r="BI7" s="34">
        <f t="shared" si="13"/>
        <v>0</v>
      </c>
      <c r="BJ7" s="34">
        <f t="shared" si="13"/>
        <v>0</v>
      </c>
      <c r="BK7" s="34">
        <f t="shared" si="13"/>
        <v>0</v>
      </c>
      <c r="BL7" s="34">
        <f t="shared" si="13"/>
        <v>0</v>
      </c>
      <c r="BM7" s="34">
        <f t="shared" si="13"/>
        <v>0</v>
      </c>
      <c r="BN7" s="34">
        <f t="shared" si="13"/>
        <v>0</v>
      </c>
      <c r="BO7" s="34">
        <f t="shared" si="13"/>
        <v>0</v>
      </c>
      <c r="BP7" s="34">
        <f t="shared" si="13"/>
        <v>0</v>
      </c>
      <c r="BQ7" s="34">
        <f t="shared" si="13"/>
        <v>0</v>
      </c>
      <c r="BR7" s="34">
        <f t="shared" si="13"/>
        <v>0</v>
      </c>
      <c r="BS7" s="34">
        <f t="shared" si="13"/>
        <v>0</v>
      </c>
      <c r="BT7" s="34">
        <f t="shared" si="13"/>
        <v>0</v>
      </c>
      <c r="BU7" s="34">
        <f t="shared" si="13"/>
        <v>0</v>
      </c>
      <c r="BV7" s="34">
        <f t="shared" si="13"/>
        <v>0</v>
      </c>
      <c r="BW7" s="34">
        <f t="shared" si="13"/>
        <v>0</v>
      </c>
      <c r="BX7" s="34">
        <f t="shared" si="13"/>
        <v>0</v>
      </c>
      <c r="BY7" s="34">
        <f t="shared" si="13"/>
        <v>0</v>
      </c>
    </row>
    <row r="8" spans="2:81" ht="35.1" customHeight="1" x14ac:dyDescent="0.3">
      <c r="D8" s="18">
        <f>IF(D6="No",750,637.5)</f>
        <v>750</v>
      </c>
      <c r="E8" s="6" t="s">
        <v>94</v>
      </c>
      <c r="F8" s="19">
        <f t="shared" ref="F8:W8" si="14">IF(F15&gt;0,(F7*$D$8),(F7*$D$8))</f>
        <v>0</v>
      </c>
      <c r="G8" s="19">
        <f t="shared" si="14"/>
        <v>0</v>
      </c>
      <c r="H8" s="19">
        <f t="shared" si="14"/>
        <v>0</v>
      </c>
      <c r="I8" s="19">
        <f t="shared" si="14"/>
        <v>0</v>
      </c>
      <c r="J8" s="19">
        <f t="shared" si="14"/>
        <v>0</v>
      </c>
      <c r="K8" s="19">
        <f>IF(K15&gt;0,(K7*$D$8),(K7*$D$8))</f>
        <v>0</v>
      </c>
      <c r="L8" s="19">
        <f t="shared" si="14"/>
        <v>0</v>
      </c>
      <c r="M8" s="19">
        <f t="shared" si="14"/>
        <v>0</v>
      </c>
      <c r="N8" s="19">
        <f t="shared" si="14"/>
        <v>0</v>
      </c>
      <c r="O8" s="19">
        <f t="shared" si="14"/>
        <v>0</v>
      </c>
      <c r="P8" s="19">
        <f t="shared" si="14"/>
        <v>0</v>
      </c>
      <c r="Q8" s="19">
        <f t="shared" si="14"/>
        <v>0</v>
      </c>
      <c r="R8" s="19">
        <f t="shared" si="14"/>
        <v>0</v>
      </c>
      <c r="S8" s="19">
        <f t="shared" si="14"/>
        <v>0</v>
      </c>
      <c r="T8" s="19">
        <f t="shared" si="14"/>
        <v>0</v>
      </c>
      <c r="U8" s="19">
        <f t="shared" si="14"/>
        <v>0</v>
      </c>
      <c r="V8" s="19">
        <f t="shared" si="14"/>
        <v>0</v>
      </c>
      <c r="W8" s="19">
        <f t="shared" si="14"/>
        <v>0</v>
      </c>
      <c r="X8" s="19">
        <f t="shared" ref="X8:BA8" si="15">IF(X15&gt;0,(X7*$D$8),(X7*$D$8))</f>
        <v>0</v>
      </c>
      <c r="Y8" s="19">
        <f t="shared" si="15"/>
        <v>0</v>
      </c>
      <c r="Z8" s="19">
        <f t="shared" si="15"/>
        <v>0</v>
      </c>
      <c r="AA8" s="19">
        <f t="shared" si="15"/>
        <v>0</v>
      </c>
      <c r="AB8" s="19">
        <f t="shared" si="15"/>
        <v>0</v>
      </c>
      <c r="AC8" s="19">
        <f t="shared" si="15"/>
        <v>0</v>
      </c>
      <c r="AD8" s="19">
        <f t="shared" si="15"/>
        <v>0</v>
      </c>
      <c r="AE8" s="19">
        <f t="shared" si="15"/>
        <v>0</v>
      </c>
      <c r="AF8" s="19">
        <f t="shared" si="15"/>
        <v>0</v>
      </c>
      <c r="AG8" s="19">
        <f t="shared" si="15"/>
        <v>0</v>
      </c>
      <c r="AH8" s="19">
        <f t="shared" si="15"/>
        <v>0</v>
      </c>
      <c r="AI8" s="19">
        <f t="shared" si="15"/>
        <v>0</v>
      </c>
      <c r="AJ8" s="19">
        <f t="shared" si="15"/>
        <v>0</v>
      </c>
      <c r="AK8" s="19">
        <f t="shared" si="15"/>
        <v>0</v>
      </c>
      <c r="AL8" s="19">
        <f t="shared" si="15"/>
        <v>0</v>
      </c>
      <c r="AM8" s="19">
        <f t="shared" si="15"/>
        <v>0</v>
      </c>
      <c r="AN8" s="19">
        <f t="shared" si="15"/>
        <v>0</v>
      </c>
      <c r="AO8" s="19">
        <f t="shared" si="15"/>
        <v>0</v>
      </c>
      <c r="AP8" s="19">
        <f t="shared" si="15"/>
        <v>0</v>
      </c>
      <c r="AQ8" s="19">
        <f t="shared" si="15"/>
        <v>0</v>
      </c>
      <c r="AR8" s="19">
        <f t="shared" si="15"/>
        <v>0</v>
      </c>
      <c r="AS8" s="19">
        <f t="shared" si="15"/>
        <v>0</v>
      </c>
      <c r="AT8" s="19">
        <f t="shared" si="15"/>
        <v>0</v>
      </c>
      <c r="AU8" s="19">
        <f t="shared" si="15"/>
        <v>0</v>
      </c>
      <c r="AV8" s="19">
        <f t="shared" si="15"/>
        <v>0</v>
      </c>
      <c r="AW8" s="19">
        <f t="shared" si="15"/>
        <v>0</v>
      </c>
      <c r="AX8" s="19">
        <f t="shared" si="15"/>
        <v>0</v>
      </c>
      <c r="AY8" s="19">
        <f t="shared" si="15"/>
        <v>0</v>
      </c>
      <c r="AZ8" s="19">
        <f t="shared" si="15"/>
        <v>0</v>
      </c>
      <c r="BA8" s="19">
        <f t="shared" si="15"/>
        <v>0</v>
      </c>
      <c r="BB8" s="19">
        <f t="shared" ref="BB8:BY8" si="16">IF(BB15&gt;0,(BB7*$D$8),(BB7*$D$8))</f>
        <v>0</v>
      </c>
      <c r="BC8" s="19">
        <f t="shared" si="16"/>
        <v>0</v>
      </c>
      <c r="BD8" s="19">
        <f t="shared" si="16"/>
        <v>0</v>
      </c>
      <c r="BE8" s="19">
        <f t="shared" si="16"/>
        <v>0</v>
      </c>
      <c r="BF8" s="19">
        <f t="shared" si="16"/>
        <v>0</v>
      </c>
      <c r="BG8" s="19">
        <f t="shared" si="16"/>
        <v>0</v>
      </c>
      <c r="BH8" s="19">
        <f t="shared" si="16"/>
        <v>0</v>
      </c>
      <c r="BI8" s="19">
        <f t="shared" si="16"/>
        <v>0</v>
      </c>
      <c r="BJ8" s="19">
        <f t="shared" si="16"/>
        <v>0</v>
      </c>
      <c r="BK8" s="19">
        <f t="shared" si="16"/>
        <v>0</v>
      </c>
      <c r="BL8" s="19">
        <f t="shared" si="16"/>
        <v>0</v>
      </c>
      <c r="BM8" s="19">
        <f t="shared" si="16"/>
        <v>0</v>
      </c>
      <c r="BN8" s="19">
        <f t="shared" si="16"/>
        <v>0</v>
      </c>
      <c r="BO8" s="19">
        <f t="shared" si="16"/>
        <v>0</v>
      </c>
      <c r="BP8" s="19">
        <f t="shared" si="16"/>
        <v>0</v>
      </c>
      <c r="BQ8" s="19">
        <f t="shared" si="16"/>
        <v>0</v>
      </c>
      <c r="BR8" s="19">
        <f t="shared" si="16"/>
        <v>0</v>
      </c>
      <c r="BS8" s="19">
        <f t="shared" si="16"/>
        <v>0</v>
      </c>
      <c r="BT8" s="19">
        <f t="shared" si="16"/>
        <v>0</v>
      </c>
      <c r="BU8" s="19">
        <f t="shared" si="16"/>
        <v>0</v>
      </c>
      <c r="BV8" s="19">
        <f t="shared" si="16"/>
        <v>0</v>
      </c>
      <c r="BW8" s="19">
        <f t="shared" si="16"/>
        <v>0</v>
      </c>
      <c r="BX8" s="19">
        <f t="shared" si="16"/>
        <v>0</v>
      </c>
      <c r="BY8" s="19">
        <f t="shared" si="16"/>
        <v>0</v>
      </c>
    </row>
    <row r="9" spans="2:81" ht="35.1" customHeight="1" x14ac:dyDescent="0.3">
      <c r="E9" s="20" t="s">
        <v>23</v>
      </c>
      <c r="F9" s="129" t="str">
        <f>IF(SUM(F8:G8)&gt;12500,12500-SUM(F8:G8),(IF(SUM(F7:G7)&gt;4.5,"Yes",IF(SUM(F7:G7)&gt;0,SUM(F8:G8)*-1,""))))</f>
        <v/>
      </c>
      <c r="G9" s="130"/>
      <c r="H9" s="129" t="str">
        <f>IF(SUM(H7:I7)&gt;4.5,"Yes",IF(SUM(H7:I7)&gt;0,SUM(H8:I8)*-1,""))</f>
        <v/>
      </c>
      <c r="I9" s="130"/>
      <c r="J9" s="129" t="str">
        <f>IF(SUM(J8:K8)&gt;12500,12500-SUM(J8:K8),(IF(SUM(J7:K7)&gt;4.5,"Yes",IF(SUM(J7:K7)&gt;0,SUM(J8:K8)*-1,""))))</f>
        <v/>
      </c>
      <c r="K9" s="130"/>
      <c r="L9" s="129" t="str">
        <f>IF(SUM(L8:M8)&gt;12500,12500-SUM(L8:M8),(IF(SUM(L7:M7)&gt;4.5,"Yes",IF(SUM(L7:M7)&gt;0,SUM(L8:M8)*-1,""))))</f>
        <v/>
      </c>
      <c r="M9" s="130"/>
      <c r="N9" s="129" t="str">
        <f>IF(SUM(N7:O7)&gt;4.5,"Yes",IF(SUM(N7:O7)&gt;0,SUM(N8:O8)*-1,""))</f>
        <v/>
      </c>
      <c r="O9" s="130"/>
      <c r="P9" s="129" t="str">
        <f>IF(SUM(P8:Q8)&gt;12500,12500-SUM(P8:Q8),(IF(SUM(P7:Q7)&gt;4.5,"Yes",IF(SUM(P7:Q7)&gt;0,SUM(P8:Q8)*-1,""))))</f>
        <v/>
      </c>
      <c r="Q9" s="130"/>
      <c r="R9" s="129" t="str">
        <f>IF(SUM(R8:S8)&gt;12500,12500-SUM(R8:S8),(IF(SUM(R7:S7)&gt;4.5,"Yes",IF(SUM(R7:S7)&gt;0,SUM(R8:S8)*-1,""))))</f>
        <v/>
      </c>
      <c r="S9" s="130"/>
      <c r="T9" s="129" t="str">
        <f>IF(SUM(T7:U7)&gt;4.5,"Yes",IF(SUM(T7:U7)&gt;0,SUM(T8:U8)*-1,""))</f>
        <v/>
      </c>
      <c r="U9" s="130"/>
      <c r="V9" s="129" t="str">
        <f>IF(SUM(V8:W8)&gt;12500,12500-SUM(V8:W8),(IF(SUM(V7:W7)&gt;4.5,"Yes",IF(SUM(V7:W7)&gt;0,SUM(V8:W8)*-1,""))))</f>
        <v/>
      </c>
      <c r="W9" s="130"/>
      <c r="X9" s="129" t="str">
        <f>IF(SUM(X8:Y8)&gt;12500,12500-SUM(X8:Y8),(IF(SUM(X7:Y7)&gt;4.5,"Yes",IF(SUM(X7:Y7)&gt;0,SUM(X8:Y8)*-1,""))))</f>
        <v/>
      </c>
      <c r="Y9" s="130"/>
      <c r="Z9" s="129" t="str">
        <f>IF(SUM(Z7:AA7)&gt;4.5,"Yes",IF(SUM(Z7:AA7)&gt;0,SUM(Z8:AA8)*-1,""))</f>
        <v/>
      </c>
      <c r="AA9" s="130"/>
      <c r="AB9" s="129" t="str">
        <f>IF(SUM(AB8:AC8)&gt;12500,12500-SUM(AB8:AC8),(IF(SUM(AB7:AC7)&gt;4.5,"Yes",IF(SUM(AB7:AC7)&gt;0,SUM(AB8:AC8)*-1,""))))</f>
        <v/>
      </c>
      <c r="AC9" s="130"/>
      <c r="AD9" s="129" t="str">
        <f>IF(SUM(AD8:AE8)&gt;12500,12500-SUM(AD8:AE8),(IF(SUM(AD7:AE7)&gt;4.5,"Yes",IF(SUM(AD7:AE7)&gt;0,SUM(AD8:AE8)*-1,""))))</f>
        <v/>
      </c>
      <c r="AE9" s="130"/>
      <c r="AF9" s="129" t="str">
        <f>IF(SUM(AF7:AG7)&gt;4.5,"Yes",IF(SUM(AF7:AG7)&gt;0,SUM(AF8:AG8)*-1,""))</f>
        <v/>
      </c>
      <c r="AG9" s="130"/>
      <c r="AH9" s="129" t="str">
        <f>IF(SUM(AH8:AI8)&gt;12500,12500-SUM(AH8:AI8),(IF(SUM(AH7:AI7)&gt;4.5,"Yes",IF(SUM(AH7:AI7)&gt;0,SUM(AH8:AI8)*-1,""))))</f>
        <v/>
      </c>
      <c r="AI9" s="130"/>
      <c r="AJ9" s="129" t="str">
        <f>IF(SUM(AJ8:AK8)&gt;12500,12500-SUM(AJ8:AK8),(IF(SUM(AJ7:AK7)&gt;4.5,"Yes",IF(SUM(AJ7:AK7)&gt;0,SUM(AJ8:AK8)*-1,""))))</f>
        <v/>
      </c>
      <c r="AK9" s="130"/>
      <c r="AL9" s="129" t="str">
        <f>IF(SUM(AL7:AM7)&gt;4.5,"Yes",IF(SUM(AL7:AM7)&gt;0,SUM(AL8:AM8)*-1,""))</f>
        <v/>
      </c>
      <c r="AM9" s="130"/>
      <c r="AN9" s="129" t="str">
        <f>IF(SUM(AN8:AO8)&gt;12500,12500-SUM(AN8:AO8),(IF(SUM(AN7:AO7)&gt;4.5,"Yes",IF(SUM(AN7:AO7)&gt;0,SUM(AN8:AO8)*-1,""))))</f>
        <v/>
      </c>
      <c r="AO9" s="130"/>
      <c r="AP9" s="129" t="str">
        <f>IF(SUM(AP8:AQ8)&gt;12500,12500-SUM(AP8:AQ8),(IF(SUM(AP7:AQ7)&gt;4.5,"Yes",IF(SUM(AP7:AQ7)&gt;0,SUM(AP8:AQ8)*-1,""))))</f>
        <v/>
      </c>
      <c r="AQ9" s="130"/>
      <c r="AR9" s="129" t="str">
        <f>IF(SUM(AR7:AS7)&gt;4.5,"Yes",IF(SUM(AR7:AS7)&gt;0,SUM(AR8:AS8)*-1,""))</f>
        <v/>
      </c>
      <c r="AS9" s="130"/>
      <c r="AT9" s="129" t="str">
        <f>IF(SUM(AT8:AU8)&gt;12500,12500-SUM(AT8:AU8),(IF(SUM(AT7:AU7)&gt;4.5,"Yes",IF(SUM(AT7:AU7)&gt;0,SUM(AT8:AU8)*-1,""))))</f>
        <v/>
      </c>
      <c r="AU9" s="130"/>
      <c r="AV9" s="129" t="str">
        <f>IF(SUM(AV8:AW8)&gt;12500,12500-SUM(AV8:AW8),(IF(SUM(AV7:AW7)&gt;4.5,"Yes",IF(SUM(AV7:AW7)&gt;0,SUM(AV8:AW8)*-1,""))))</f>
        <v/>
      </c>
      <c r="AW9" s="130"/>
      <c r="AX9" s="129" t="str">
        <f>IF(SUM(AX7:AY7)&gt;4.5,"Yes",IF(SUM(AX7:AY7)&gt;0,SUM(AX8:AY8)*-1,""))</f>
        <v/>
      </c>
      <c r="AY9" s="130"/>
      <c r="AZ9" s="129" t="str">
        <f>IF(SUM(AZ8:BA8)&gt;12500,12500-SUM(AZ8:BA8),(IF(SUM(AZ7:BA7)&gt;4.5,"Yes",IF(SUM(AZ7:BA7)&gt;0,SUM(AZ8:BA8)*-1,""))))</f>
        <v/>
      </c>
      <c r="BA9" s="130"/>
      <c r="BB9" s="129" t="str">
        <f>IF(SUM(BB8:BC8)&gt;12500,12500-SUM(BB8:BC8),(IF(SUM(BB7:BC7)&gt;4.5,"Yes",IF(SUM(BB7:BC7)&gt;0,SUM(BB8:BC8)*-1,""))))</f>
        <v/>
      </c>
      <c r="BC9" s="130"/>
      <c r="BD9" s="129" t="str">
        <f>IF(SUM(BD7:BE7)&gt;4.5,"Yes",IF(SUM(BD7:BE7)&gt;0,SUM(BD8:BE8)*-1,""))</f>
        <v/>
      </c>
      <c r="BE9" s="130"/>
      <c r="BF9" s="129" t="str">
        <f>IF(SUM(BF8:BG8)&gt;12500,12500-SUM(BF8:BG8),(IF(SUM(BF7:BG7)&gt;4.5,"Yes",IF(SUM(BF7:BG7)&gt;0,SUM(BF8:BG8)*-1,""))))</f>
        <v/>
      </c>
      <c r="BG9" s="130"/>
      <c r="BH9" s="129" t="str">
        <f>IF(SUM(BH8:BI8)&gt;12500,12500-SUM(BH8:BI8),(IF(SUM(BH7:BI7)&gt;4.5,"Yes",IF(SUM(BH7:BI7)&gt;0,SUM(BH8:BI8)*-1,""))))</f>
        <v/>
      </c>
      <c r="BI9" s="130"/>
      <c r="BJ9" s="129" t="str">
        <f>IF(SUM(BJ7:BK7)&gt;4.5,"Yes",IF(SUM(BJ7:BK7)&gt;0,SUM(BJ8:BK8)*-1,""))</f>
        <v/>
      </c>
      <c r="BK9" s="130"/>
      <c r="BL9" s="129" t="str">
        <f>IF(SUM(BL8:BM8)&gt;12500,12500-SUM(BL8:BM8),(IF(SUM(BL7:BM7)&gt;4.5,"Yes",IF(SUM(BL7:BM7)&gt;0,SUM(BL8:BM8)*-1,""))))</f>
        <v/>
      </c>
      <c r="BM9" s="130"/>
      <c r="BN9" s="129" t="str">
        <f>IF(SUM(BN8:BO8)&gt;12500,12500-SUM(BN8:BO8),(IF(SUM(BN7:BO7)&gt;4.5,"Yes",IF(SUM(BN7:BO7)&gt;0,SUM(BN8:BO8)*-1,""))))</f>
        <v/>
      </c>
      <c r="BO9" s="130"/>
      <c r="BP9" s="129" t="str">
        <f>IF(SUM(BP7:BQ7)&gt;4.5,"Yes",IF(SUM(BP7:BQ7)&gt;0,SUM(BP8:BQ8)*-1,""))</f>
        <v/>
      </c>
      <c r="BQ9" s="130"/>
      <c r="BR9" s="129" t="str">
        <f>IF(SUM(BR8:BS8)&gt;12500,12500-SUM(BR8:BS8),(IF(SUM(BR7:BS7)&gt;4.5,"Yes",IF(SUM(BR7:BS7)&gt;0,SUM(BR8:BS8)*-1,""))))</f>
        <v/>
      </c>
      <c r="BS9" s="130"/>
      <c r="BT9" s="129" t="str">
        <f>IF(SUM(BT8:BU8)&gt;12500,12500-SUM(BT8:BU8),(IF(SUM(BT7:BU7)&gt;4.5,"Yes",IF(SUM(BT7:BU7)&gt;0,SUM(BT8:BU8)*-1,""))))</f>
        <v/>
      </c>
      <c r="BU9" s="130"/>
      <c r="BV9" s="129" t="str">
        <f>IF(SUM(BV7:BW7)&gt;4.5,"Yes",IF(SUM(BV7:BW7)&gt;0,SUM(BV8:BW8)*-1,""))</f>
        <v/>
      </c>
      <c r="BW9" s="130"/>
      <c r="BX9" s="129" t="str">
        <f>IF(SUM(BX8:BY8)&gt;12500,12500-SUM(BX8:BY8),(IF(SUM(BX7:BY7)&gt;4.5,"Yes",IF(SUM(BX7:BY7)&gt;0,SUM(BX8:BY8)*-1,""))))</f>
        <v/>
      </c>
      <c r="BY9" s="130"/>
    </row>
    <row r="10" spans="2:81" s="56" customFormat="1" ht="22.2" customHeight="1" thickBot="1" x14ac:dyDescent="0.35">
      <c r="D10" s="140" t="s">
        <v>24</v>
      </c>
      <c r="E10" s="141"/>
      <c r="F10" s="131"/>
      <c r="G10" s="131"/>
      <c r="H10" s="131"/>
      <c r="I10" s="131"/>
      <c r="J10" s="131">
        <f>(20500-SUM(J8:O8))</f>
        <v>20500</v>
      </c>
      <c r="K10" s="131"/>
      <c r="L10" s="131"/>
      <c r="M10" s="131"/>
      <c r="N10" s="131"/>
      <c r="O10" s="131"/>
      <c r="P10" s="131">
        <f>(20500-SUM(P8:U8))</f>
        <v>20500</v>
      </c>
      <c r="Q10" s="131"/>
      <c r="R10" s="131"/>
      <c r="S10" s="131"/>
      <c r="T10" s="131"/>
      <c r="U10" s="131"/>
      <c r="V10" s="131">
        <f>(20500-SUM(V8:AA8))</f>
        <v>20500</v>
      </c>
      <c r="W10" s="131"/>
      <c r="X10" s="131"/>
      <c r="Y10" s="131"/>
      <c r="Z10" s="131"/>
      <c r="AA10" s="131"/>
      <c r="AB10" s="131">
        <f>(20500-SUM(AB8:AG8))</f>
        <v>20500</v>
      </c>
      <c r="AC10" s="131"/>
      <c r="AD10" s="131"/>
      <c r="AE10" s="131"/>
      <c r="AF10" s="131"/>
      <c r="AG10" s="131"/>
      <c r="AH10" s="131">
        <f>(20500-SUM(AH8:AM8))</f>
        <v>20500</v>
      </c>
      <c r="AI10" s="131"/>
      <c r="AJ10" s="131"/>
      <c r="AK10" s="131"/>
      <c r="AL10" s="131"/>
      <c r="AM10" s="131"/>
      <c r="AN10" s="131">
        <f>(20500-SUM(AN8:AS8))</f>
        <v>20500</v>
      </c>
      <c r="AO10" s="131"/>
      <c r="AP10" s="131"/>
      <c r="AQ10" s="131"/>
      <c r="AR10" s="131"/>
      <c r="AS10" s="131"/>
      <c r="AT10" s="131">
        <f>(20500-SUM(AT8:AY8))</f>
        <v>20500</v>
      </c>
      <c r="AU10" s="131"/>
      <c r="AV10" s="131"/>
      <c r="AW10" s="131"/>
      <c r="AX10" s="131"/>
      <c r="AY10" s="131"/>
      <c r="AZ10" s="131">
        <f>(20500-SUM(AZ8:BE8))</f>
        <v>20500</v>
      </c>
      <c r="BA10" s="131"/>
      <c r="BB10" s="131"/>
      <c r="BC10" s="131"/>
      <c r="BD10" s="131"/>
      <c r="BE10" s="131"/>
      <c r="BF10" s="131">
        <f>(20500-SUM(BF8:BK8))</f>
        <v>20500</v>
      </c>
      <c r="BG10" s="131"/>
      <c r="BH10" s="131"/>
      <c r="BI10" s="131"/>
      <c r="BJ10" s="131"/>
      <c r="BK10" s="131"/>
      <c r="BL10" s="131">
        <f>(20500-SUM(BL8:BQ8))</f>
        <v>20500</v>
      </c>
      <c r="BM10" s="131"/>
      <c r="BN10" s="131"/>
      <c r="BO10" s="131"/>
      <c r="BP10" s="131"/>
      <c r="BQ10" s="131"/>
      <c r="BR10" s="131">
        <f>(20500-SUM(BR8:BW8))</f>
        <v>20500</v>
      </c>
      <c r="BS10" s="131"/>
      <c r="BT10" s="131"/>
      <c r="BU10" s="131"/>
      <c r="BV10" s="131"/>
      <c r="BW10" s="131"/>
      <c r="BX10" s="131">
        <f>(20500-SUM(BX8:CC8))</f>
        <v>20500</v>
      </c>
      <c r="BY10" s="131"/>
      <c r="BZ10" s="131"/>
      <c r="CA10" s="131"/>
      <c r="CB10" s="131"/>
      <c r="CC10" s="131"/>
    </row>
    <row r="11" spans="2:81" s="30" customFormat="1" ht="23.4" x14ac:dyDescent="0.45">
      <c r="D11" s="139"/>
      <c r="E11" s="139"/>
      <c r="F11" s="122">
        <f t="shared" ref="F11" si="17">F1</f>
        <v>2024</v>
      </c>
      <c r="G11" s="122"/>
      <c r="H11" s="122"/>
      <c r="I11" s="122"/>
      <c r="J11" s="122"/>
      <c r="K11" s="122"/>
      <c r="L11" s="122">
        <f t="shared" ref="L11" si="18">L1</f>
        <v>2025</v>
      </c>
      <c r="M11" s="122"/>
      <c r="N11" s="122"/>
      <c r="O11" s="122"/>
      <c r="P11" s="122"/>
      <c r="Q11" s="122"/>
      <c r="R11" s="122">
        <f t="shared" ref="R11" si="19">R1</f>
        <v>2026</v>
      </c>
      <c r="S11" s="122"/>
      <c r="T11" s="122"/>
      <c r="U11" s="122"/>
      <c r="V11" s="122"/>
      <c r="W11" s="122"/>
      <c r="X11" s="122">
        <f t="shared" ref="X11" si="20">X1</f>
        <v>2027</v>
      </c>
      <c r="Y11" s="122"/>
      <c r="Z11" s="122"/>
      <c r="AA11" s="122"/>
      <c r="AB11" s="122"/>
      <c r="AC11" s="122"/>
      <c r="AD11" s="122">
        <f t="shared" ref="AD11" si="21">AD1</f>
        <v>2028</v>
      </c>
      <c r="AE11" s="122"/>
      <c r="AF11" s="122"/>
      <c r="AG11" s="122"/>
      <c r="AH11" s="122"/>
      <c r="AI11" s="122"/>
      <c r="AJ11" s="122">
        <f t="shared" ref="AJ11" si="22">AJ1</f>
        <v>2029</v>
      </c>
      <c r="AK11" s="122"/>
      <c r="AL11" s="122"/>
      <c r="AM11" s="122"/>
      <c r="AN11" s="122"/>
      <c r="AO11" s="122"/>
      <c r="AP11" s="122">
        <f t="shared" ref="AP11" si="23">AP1</f>
        <v>2030</v>
      </c>
      <c r="AQ11" s="122"/>
      <c r="AR11" s="122"/>
      <c r="AS11" s="122"/>
      <c r="AT11" s="122"/>
      <c r="AU11" s="122"/>
      <c r="AV11" s="122">
        <f t="shared" ref="AV11" si="24">AV1</f>
        <v>2031</v>
      </c>
      <c r="AW11" s="122"/>
      <c r="AX11" s="122"/>
      <c r="AY11" s="122"/>
      <c r="AZ11" s="122"/>
      <c r="BA11" s="122"/>
      <c r="BB11" s="122">
        <f t="shared" ref="BB11" si="25">BB1</f>
        <v>2032</v>
      </c>
      <c r="BC11" s="122"/>
      <c r="BD11" s="122"/>
      <c r="BE11" s="122"/>
      <c r="BF11" s="122"/>
      <c r="BG11" s="122"/>
      <c r="BH11" s="122">
        <f t="shared" ref="BH11" si="26">BH1</f>
        <v>2033</v>
      </c>
      <c r="BI11" s="122"/>
      <c r="BJ11" s="122"/>
      <c r="BK11" s="122"/>
      <c r="BL11" s="122"/>
      <c r="BM11" s="122"/>
      <c r="BN11" s="122">
        <f t="shared" ref="BN11" si="27">BN1</f>
        <v>2034</v>
      </c>
      <c r="BO11" s="122"/>
      <c r="BP11" s="122"/>
      <c r="BQ11" s="122"/>
      <c r="BR11" s="122"/>
      <c r="BS11" s="122"/>
      <c r="BT11" s="122">
        <f t="shared" ref="BT11" si="28">BT1</f>
        <v>2035</v>
      </c>
      <c r="BU11" s="122"/>
      <c r="BV11" s="122"/>
      <c r="BW11" s="122"/>
      <c r="BX11" s="122"/>
      <c r="BY11" s="122"/>
    </row>
    <row r="12" spans="2:81" s="1" customFormat="1" ht="15.75" customHeight="1" x14ac:dyDescent="0.3">
      <c r="D12" s="155" t="s">
        <v>78</v>
      </c>
      <c r="E12" s="152" t="s">
        <v>77</v>
      </c>
      <c r="F12" s="7" t="s">
        <v>2</v>
      </c>
      <c r="G12" s="7" t="s">
        <v>3</v>
      </c>
      <c r="H12" s="7" t="s">
        <v>4</v>
      </c>
      <c r="I12" s="7" t="s">
        <v>5</v>
      </c>
      <c r="J12" s="7" t="s">
        <v>1</v>
      </c>
      <c r="K12" s="57" t="s">
        <v>0</v>
      </c>
      <c r="L12" s="7" t="s">
        <v>2</v>
      </c>
      <c r="M12" s="7" t="s">
        <v>3</v>
      </c>
      <c r="N12" s="7" t="s">
        <v>4</v>
      </c>
      <c r="O12" s="7" t="s">
        <v>5</v>
      </c>
      <c r="P12" s="7" t="s">
        <v>1</v>
      </c>
      <c r="Q12" s="7" t="s">
        <v>0</v>
      </c>
      <c r="R12" s="7" t="s">
        <v>2</v>
      </c>
      <c r="S12" s="7" t="s">
        <v>3</v>
      </c>
      <c r="T12" s="7" t="s">
        <v>4</v>
      </c>
      <c r="U12" s="7" t="s">
        <v>5</v>
      </c>
      <c r="V12" s="7" t="s">
        <v>1</v>
      </c>
      <c r="W12" s="57" t="s">
        <v>0</v>
      </c>
      <c r="X12" s="7" t="s">
        <v>2</v>
      </c>
      <c r="Y12" s="7" t="s">
        <v>3</v>
      </c>
      <c r="Z12" s="7" t="s">
        <v>4</v>
      </c>
      <c r="AA12" s="7" t="s">
        <v>5</v>
      </c>
      <c r="AB12" s="7" t="s">
        <v>1</v>
      </c>
      <c r="AC12" s="7" t="s">
        <v>0</v>
      </c>
      <c r="AD12" s="7" t="s">
        <v>2</v>
      </c>
      <c r="AE12" s="7" t="s">
        <v>3</v>
      </c>
      <c r="AF12" s="7" t="s">
        <v>4</v>
      </c>
      <c r="AG12" s="7" t="s">
        <v>5</v>
      </c>
      <c r="AH12" s="7" t="s">
        <v>1</v>
      </c>
      <c r="AI12" s="57" t="s">
        <v>0</v>
      </c>
      <c r="AJ12" s="7" t="s">
        <v>2</v>
      </c>
      <c r="AK12" s="7" t="s">
        <v>3</v>
      </c>
      <c r="AL12" s="7" t="s">
        <v>4</v>
      </c>
      <c r="AM12" s="7" t="s">
        <v>5</v>
      </c>
      <c r="AN12" s="7" t="s">
        <v>1</v>
      </c>
      <c r="AO12" s="7" t="s">
        <v>0</v>
      </c>
      <c r="AP12" s="7" t="s">
        <v>2</v>
      </c>
      <c r="AQ12" s="7" t="s">
        <v>3</v>
      </c>
      <c r="AR12" s="7" t="s">
        <v>4</v>
      </c>
      <c r="AS12" s="7" t="s">
        <v>5</v>
      </c>
      <c r="AT12" s="7" t="s">
        <v>1</v>
      </c>
      <c r="AU12" s="7" t="s">
        <v>0</v>
      </c>
      <c r="AV12" s="7" t="s">
        <v>2</v>
      </c>
      <c r="AW12" s="7" t="s">
        <v>3</v>
      </c>
      <c r="AX12" s="7" t="s">
        <v>4</v>
      </c>
      <c r="AY12" s="7" t="s">
        <v>5</v>
      </c>
      <c r="AZ12" s="7" t="s">
        <v>1</v>
      </c>
      <c r="BA12" s="57" t="s">
        <v>0</v>
      </c>
      <c r="BB12" s="7" t="s">
        <v>2</v>
      </c>
      <c r="BC12" s="7" t="s">
        <v>3</v>
      </c>
      <c r="BD12" s="7" t="s">
        <v>4</v>
      </c>
      <c r="BE12" s="7" t="s">
        <v>5</v>
      </c>
      <c r="BF12" s="7" t="s">
        <v>1</v>
      </c>
      <c r="BG12" s="7" t="s">
        <v>0</v>
      </c>
      <c r="BH12" s="7" t="s">
        <v>2</v>
      </c>
      <c r="BI12" s="7" t="s">
        <v>3</v>
      </c>
      <c r="BJ12" s="7" t="s">
        <v>4</v>
      </c>
      <c r="BK12" s="7" t="s">
        <v>5</v>
      </c>
      <c r="BL12" s="7" t="s">
        <v>1</v>
      </c>
      <c r="BM12" s="57" t="s">
        <v>0</v>
      </c>
      <c r="BN12" s="7" t="s">
        <v>2</v>
      </c>
      <c r="BO12" s="7" t="s">
        <v>3</v>
      </c>
      <c r="BP12" s="7" t="s">
        <v>4</v>
      </c>
      <c r="BQ12" s="7" t="s">
        <v>5</v>
      </c>
      <c r="BR12" s="7" t="s">
        <v>1</v>
      </c>
      <c r="BS12" s="7" t="s">
        <v>0</v>
      </c>
      <c r="BT12" s="7" t="s">
        <v>2</v>
      </c>
      <c r="BU12" s="7" t="s">
        <v>3</v>
      </c>
      <c r="BV12" s="7" t="s">
        <v>4</v>
      </c>
      <c r="BW12" s="7" t="s">
        <v>5</v>
      </c>
      <c r="BX12" s="7" t="s">
        <v>1</v>
      </c>
      <c r="BY12" s="7" t="s">
        <v>0</v>
      </c>
    </row>
    <row r="13" spans="2:81" s="1" customFormat="1" ht="15.6" x14ac:dyDescent="0.3">
      <c r="D13" s="156"/>
      <c r="E13" s="153"/>
      <c r="F13" s="123" t="s">
        <v>39</v>
      </c>
      <c r="G13" s="124"/>
      <c r="H13" s="125" t="s">
        <v>40</v>
      </c>
      <c r="I13" s="126"/>
      <c r="J13" s="127" t="s">
        <v>41</v>
      </c>
      <c r="K13" s="128"/>
      <c r="L13" s="123" t="s">
        <v>39</v>
      </c>
      <c r="M13" s="124"/>
      <c r="N13" s="125" t="s">
        <v>40</v>
      </c>
      <c r="O13" s="126"/>
      <c r="P13" s="127" t="s">
        <v>41</v>
      </c>
      <c r="Q13" s="128"/>
      <c r="R13" s="123" t="s">
        <v>39</v>
      </c>
      <c r="S13" s="124"/>
      <c r="T13" s="125" t="s">
        <v>40</v>
      </c>
      <c r="U13" s="126"/>
      <c r="V13" s="127" t="s">
        <v>41</v>
      </c>
      <c r="W13" s="128"/>
      <c r="X13" s="123" t="s">
        <v>39</v>
      </c>
      <c r="Y13" s="124"/>
      <c r="Z13" s="125" t="s">
        <v>40</v>
      </c>
      <c r="AA13" s="126"/>
      <c r="AB13" s="127" t="s">
        <v>41</v>
      </c>
      <c r="AC13" s="128"/>
      <c r="AD13" s="123" t="s">
        <v>39</v>
      </c>
      <c r="AE13" s="124"/>
      <c r="AF13" s="125" t="s">
        <v>40</v>
      </c>
      <c r="AG13" s="126"/>
      <c r="AH13" s="127" t="s">
        <v>41</v>
      </c>
      <c r="AI13" s="128"/>
      <c r="AJ13" s="123" t="s">
        <v>39</v>
      </c>
      <c r="AK13" s="124"/>
      <c r="AL13" s="125" t="s">
        <v>40</v>
      </c>
      <c r="AM13" s="126"/>
      <c r="AN13" s="127" t="s">
        <v>41</v>
      </c>
      <c r="AO13" s="128"/>
      <c r="AP13" s="123" t="s">
        <v>39</v>
      </c>
      <c r="AQ13" s="124"/>
      <c r="AR13" s="125" t="s">
        <v>40</v>
      </c>
      <c r="AS13" s="126"/>
      <c r="AT13" s="127" t="s">
        <v>41</v>
      </c>
      <c r="AU13" s="128"/>
      <c r="AV13" s="123" t="s">
        <v>39</v>
      </c>
      <c r="AW13" s="124"/>
      <c r="AX13" s="125" t="s">
        <v>40</v>
      </c>
      <c r="AY13" s="126"/>
      <c r="AZ13" s="127" t="s">
        <v>41</v>
      </c>
      <c r="BA13" s="128"/>
      <c r="BB13" s="123" t="s">
        <v>39</v>
      </c>
      <c r="BC13" s="124"/>
      <c r="BD13" s="125" t="s">
        <v>40</v>
      </c>
      <c r="BE13" s="126"/>
      <c r="BF13" s="127" t="s">
        <v>41</v>
      </c>
      <c r="BG13" s="128"/>
      <c r="BH13" s="123" t="s">
        <v>39</v>
      </c>
      <c r="BI13" s="124"/>
      <c r="BJ13" s="125" t="s">
        <v>40</v>
      </c>
      <c r="BK13" s="126"/>
      <c r="BL13" s="127" t="s">
        <v>41</v>
      </c>
      <c r="BM13" s="128"/>
      <c r="BN13" s="123" t="s">
        <v>39</v>
      </c>
      <c r="BO13" s="124"/>
      <c r="BP13" s="125" t="s">
        <v>40</v>
      </c>
      <c r="BQ13" s="126"/>
      <c r="BR13" s="127" t="s">
        <v>41</v>
      </c>
      <c r="BS13" s="128"/>
      <c r="BT13" s="123" t="s">
        <v>39</v>
      </c>
      <c r="BU13" s="124"/>
      <c r="BV13" s="125" t="s">
        <v>40</v>
      </c>
      <c r="BW13" s="126"/>
      <c r="BX13" s="127" t="s">
        <v>41</v>
      </c>
      <c r="BY13" s="128"/>
    </row>
    <row r="14" spans="2:81" s="1" customFormat="1" ht="15.6" x14ac:dyDescent="0.3">
      <c r="D14" s="156"/>
      <c r="E14" s="154"/>
      <c r="F14" s="24" t="s">
        <v>7</v>
      </c>
      <c r="G14" s="24" t="s">
        <v>8</v>
      </c>
      <c r="H14" s="25" t="s">
        <v>9</v>
      </c>
      <c r="I14" s="25" t="s">
        <v>10</v>
      </c>
      <c r="J14" s="26" t="s">
        <v>11</v>
      </c>
      <c r="K14" s="58" t="s">
        <v>6</v>
      </c>
      <c r="L14" s="24" t="s">
        <v>7</v>
      </c>
      <c r="M14" s="24" t="s">
        <v>8</v>
      </c>
      <c r="N14" s="25" t="s">
        <v>9</v>
      </c>
      <c r="O14" s="25" t="s">
        <v>10</v>
      </c>
      <c r="P14" s="26" t="s">
        <v>11</v>
      </c>
      <c r="Q14" s="26" t="s">
        <v>6</v>
      </c>
      <c r="R14" s="24" t="s">
        <v>7</v>
      </c>
      <c r="S14" s="24" t="s">
        <v>8</v>
      </c>
      <c r="T14" s="25" t="s">
        <v>9</v>
      </c>
      <c r="U14" s="25" t="s">
        <v>10</v>
      </c>
      <c r="V14" s="26" t="s">
        <v>11</v>
      </c>
      <c r="W14" s="58" t="s">
        <v>6</v>
      </c>
      <c r="X14" s="24" t="s">
        <v>7</v>
      </c>
      <c r="Y14" s="24" t="s">
        <v>8</v>
      </c>
      <c r="Z14" s="25" t="s">
        <v>9</v>
      </c>
      <c r="AA14" s="25" t="s">
        <v>10</v>
      </c>
      <c r="AB14" s="26" t="s">
        <v>11</v>
      </c>
      <c r="AC14" s="26" t="s">
        <v>6</v>
      </c>
      <c r="AD14" s="24" t="s">
        <v>7</v>
      </c>
      <c r="AE14" s="24" t="s">
        <v>8</v>
      </c>
      <c r="AF14" s="25" t="s">
        <v>9</v>
      </c>
      <c r="AG14" s="25" t="s">
        <v>10</v>
      </c>
      <c r="AH14" s="26" t="s">
        <v>11</v>
      </c>
      <c r="AI14" s="58" t="s">
        <v>6</v>
      </c>
      <c r="AJ14" s="24" t="s">
        <v>7</v>
      </c>
      <c r="AK14" s="24" t="s">
        <v>8</v>
      </c>
      <c r="AL14" s="25" t="s">
        <v>9</v>
      </c>
      <c r="AM14" s="25" t="s">
        <v>10</v>
      </c>
      <c r="AN14" s="26" t="s">
        <v>11</v>
      </c>
      <c r="AO14" s="26" t="s">
        <v>6</v>
      </c>
      <c r="AP14" s="24" t="s">
        <v>7</v>
      </c>
      <c r="AQ14" s="24" t="s">
        <v>8</v>
      </c>
      <c r="AR14" s="25" t="s">
        <v>9</v>
      </c>
      <c r="AS14" s="25" t="s">
        <v>10</v>
      </c>
      <c r="AT14" s="26" t="s">
        <v>11</v>
      </c>
      <c r="AU14" s="58" t="s">
        <v>6</v>
      </c>
      <c r="AV14" s="24" t="s">
        <v>7</v>
      </c>
      <c r="AW14" s="24" t="s">
        <v>8</v>
      </c>
      <c r="AX14" s="25" t="s">
        <v>9</v>
      </c>
      <c r="AY14" s="25" t="s">
        <v>10</v>
      </c>
      <c r="AZ14" s="26" t="s">
        <v>11</v>
      </c>
      <c r="BA14" s="58" t="s">
        <v>6</v>
      </c>
      <c r="BB14" s="24" t="s">
        <v>7</v>
      </c>
      <c r="BC14" s="24" t="s">
        <v>8</v>
      </c>
      <c r="BD14" s="25" t="s">
        <v>9</v>
      </c>
      <c r="BE14" s="25" t="s">
        <v>10</v>
      </c>
      <c r="BF14" s="26" t="s">
        <v>11</v>
      </c>
      <c r="BG14" s="26" t="s">
        <v>6</v>
      </c>
      <c r="BH14" s="24" t="s">
        <v>7</v>
      </c>
      <c r="BI14" s="24" t="s">
        <v>8</v>
      </c>
      <c r="BJ14" s="25" t="s">
        <v>9</v>
      </c>
      <c r="BK14" s="25" t="s">
        <v>10</v>
      </c>
      <c r="BL14" s="26" t="s">
        <v>11</v>
      </c>
      <c r="BM14" s="58" t="s">
        <v>6</v>
      </c>
      <c r="BN14" s="24" t="s">
        <v>7</v>
      </c>
      <c r="BO14" s="24" t="s">
        <v>8</v>
      </c>
      <c r="BP14" s="25" t="s">
        <v>9</v>
      </c>
      <c r="BQ14" s="25" t="s">
        <v>10</v>
      </c>
      <c r="BR14" s="26" t="s">
        <v>11</v>
      </c>
      <c r="BS14" s="26" t="s">
        <v>6</v>
      </c>
      <c r="BT14" s="24" t="s">
        <v>7</v>
      </c>
      <c r="BU14" s="24" t="s">
        <v>8</v>
      </c>
      <c r="BV14" s="25" t="s">
        <v>9</v>
      </c>
      <c r="BW14" s="25" t="s">
        <v>10</v>
      </c>
      <c r="BX14" s="26" t="s">
        <v>11</v>
      </c>
      <c r="BY14" s="58" t="s">
        <v>6</v>
      </c>
    </row>
    <row r="15" spans="2:81" s="4" customFormat="1" ht="44.1" customHeight="1" x14ac:dyDescent="0.3">
      <c r="B15" s="133" t="s">
        <v>65</v>
      </c>
      <c r="C15" s="134"/>
      <c r="D15" s="10">
        <v>1</v>
      </c>
      <c r="E15" s="31" t="s">
        <v>50</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2:81" s="4" customFormat="1" ht="44.1" customHeight="1" x14ac:dyDescent="0.3">
      <c r="B16" s="133"/>
      <c r="C16" s="134"/>
      <c r="D16" s="10">
        <v>4</v>
      </c>
      <c r="E16" s="31" t="s">
        <v>42</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2:77" s="5" customFormat="1" ht="44.1" customHeight="1" x14ac:dyDescent="0.3">
      <c r="B17" s="133"/>
      <c r="C17" s="134"/>
      <c r="D17" s="11">
        <v>4</v>
      </c>
      <c r="E17" s="31" t="s">
        <v>63</v>
      </c>
      <c r="F17" s="2"/>
      <c r="G17" s="3"/>
      <c r="H17" s="3"/>
      <c r="I17" s="60"/>
      <c r="J17" s="2"/>
      <c r="K17" s="2"/>
      <c r="L17" s="3"/>
      <c r="M17" s="3"/>
      <c r="N17" s="60"/>
      <c r="O17" s="2"/>
      <c r="P17" s="2"/>
      <c r="Q17" s="3"/>
      <c r="R17" s="3"/>
      <c r="S17" s="60"/>
      <c r="T17" s="2"/>
      <c r="U17" s="2"/>
      <c r="V17" s="3"/>
      <c r="W17" s="3"/>
      <c r="X17" s="60"/>
      <c r="Y17" s="2"/>
      <c r="Z17" s="2"/>
      <c r="AA17" s="3"/>
      <c r="AB17" s="3"/>
      <c r="AC17" s="60"/>
      <c r="AD17" s="2"/>
      <c r="AE17" s="2"/>
      <c r="AF17" s="3"/>
      <c r="AG17" s="3"/>
      <c r="AH17" s="60"/>
      <c r="AI17" s="2"/>
      <c r="AJ17" s="2"/>
      <c r="AK17" s="3"/>
      <c r="AL17" s="3"/>
      <c r="AM17" s="60"/>
      <c r="AN17" s="2"/>
      <c r="AO17" s="2"/>
      <c r="AP17" s="3"/>
      <c r="AQ17" s="3"/>
      <c r="AR17" s="60"/>
      <c r="AS17" s="2"/>
      <c r="AT17" s="2"/>
      <c r="AU17" s="3"/>
      <c r="AV17" s="3"/>
      <c r="AW17" s="60"/>
      <c r="AX17" s="2"/>
      <c r="AY17" s="2"/>
      <c r="AZ17" s="3"/>
      <c r="BA17" s="3"/>
      <c r="BB17" s="60"/>
      <c r="BC17" s="2"/>
      <c r="BD17" s="2"/>
      <c r="BE17" s="3"/>
      <c r="BF17" s="3"/>
      <c r="BG17" s="60"/>
      <c r="BH17" s="2"/>
      <c r="BI17" s="2"/>
      <c r="BJ17" s="3"/>
      <c r="BK17" s="3"/>
      <c r="BL17" s="60"/>
      <c r="BM17" s="2"/>
      <c r="BN17" s="2"/>
      <c r="BO17" s="3"/>
      <c r="BP17" s="3"/>
      <c r="BQ17" s="60"/>
      <c r="BR17" s="2"/>
      <c r="BS17" s="2"/>
      <c r="BT17" s="3"/>
      <c r="BU17" s="3"/>
      <c r="BV17" s="60"/>
      <c r="BW17" s="2"/>
      <c r="BX17" s="2"/>
      <c r="BY17" s="3"/>
    </row>
    <row r="18" spans="2:77" s="4" customFormat="1" ht="44.1" customHeight="1" x14ac:dyDescent="0.3">
      <c r="B18" s="133"/>
      <c r="C18" s="134"/>
      <c r="D18" s="10">
        <v>4</v>
      </c>
      <c r="E18" s="31" t="s">
        <v>51</v>
      </c>
      <c r="F18" s="3"/>
      <c r="G18" s="2"/>
      <c r="H18" s="3"/>
      <c r="I18" s="3"/>
      <c r="J18" s="59"/>
      <c r="K18" s="3"/>
      <c r="L18" s="2"/>
      <c r="M18" s="3"/>
      <c r="N18" s="3"/>
      <c r="O18" s="59"/>
      <c r="P18" s="3"/>
      <c r="Q18" s="2"/>
      <c r="R18" s="3"/>
      <c r="S18" s="3"/>
      <c r="T18" s="59"/>
      <c r="U18" s="3"/>
      <c r="V18" s="2"/>
      <c r="W18" s="3"/>
      <c r="X18" s="3"/>
      <c r="Y18" s="59"/>
      <c r="Z18" s="3"/>
      <c r="AA18" s="2"/>
      <c r="AB18" s="3"/>
      <c r="AC18" s="3"/>
      <c r="AD18" s="59"/>
      <c r="AE18" s="3"/>
      <c r="AF18" s="2"/>
      <c r="AG18" s="3"/>
      <c r="AH18" s="3"/>
      <c r="AI18" s="59"/>
      <c r="AJ18" s="3"/>
      <c r="AK18" s="2"/>
      <c r="AL18" s="3"/>
      <c r="AM18" s="3"/>
      <c r="AN18" s="59"/>
      <c r="AO18" s="3"/>
      <c r="AP18" s="2"/>
      <c r="AQ18" s="3"/>
      <c r="AR18" s="3"/>
      <c r="AS18" s="59"/>
      <c r="AT18" s="3"/>
      <c r="AU18" s="2"/>
      <c r="AV18" s="3"/>
      <c r="AW18" s="3"/>
      <c r="AX18" s="59"/>
      <c r="AY18" s="3"/>
      <c r="AZ18" s="2"/>
      <c r="BA18" s="3"/>
      <c r="BB18" s="3"/>
      <c r="BC18" s="59"/>
      <c r="BD18" s="3"/>
      <c r="BE18" s="2"/>
      <c r="BF18" s="3"/>
      <c r="BG18" s="3"/>
      <c r="BH18" s="59"/>
      <c r="BI18" s="3"/>
      <c r="BJ18" s="2"/>
      <c r="BK18" s="3"/>
      <c r="BL18" s="3"/>
      <c r="BM18" s="59"/>
      <c r="BN18" s="3"/>
      <c r="BO18" s="2"/>
      <c r="BP18" s="3"/>
      <c r="BQ18" s="3"/>
      <c r="BR18" s="59"/>
      <c r="BS18" s="3"/>
      <c r="BT18" s="2"/>
      <c r="BU18" s="3"/>
      <c r="BV18" s="3"/>
      <c r="BW18" s="59"/>
      <c r="BX18" s="3"/>
      <c r="BY18" s="2"/>
    </row>
    <row r="19" spans="2:77" s="4" customFormat="1" ht="44.1" customHeight="1" x14ac:dyDescent="0.3">
      <c r="B19" s="133"/>
      <c r="C19" s="134"/>
      <c r="D19" s="10">
        <v>4</v>
      </c>
      <c r="E19" s="31" t="s">
        <v>52</v>
      </c>
      <c r="F19" s="3"/>
      <c r="G19" s="2"/>
      <c r="H19" s="3"/>
      <c r="I19" s="3"/>
      <c r="J19" s="59"/>
      <c r="K19" s="3"/>
      <c r="L19" s="2"/>
      <c r="M19" s="3"/>
      <c r="N19" s="3"/>
      <c r="O19" s="59"/>
      <c r="P19" s="3"/>
      <c r="Q19" s="2"/>
      <c r="R19" s="3"/>
      <c r="S19" s="3"/>
      <c r="T19" s="59"/>
      <c r="U19" s="3"/>
      <c r="V19" s="2"/>
      <c r="W19" s="3"/>
      <c r="X19" s="3"/>
      <c r="Y19" s="59"/>
      <c r="Z19" s="3"/>
      <c r="AA19" s="2"/>
      <c r="AB19" s="3"/>
      <c r="AC19" s="3"/>
      <c r="AD19" s="59"/>
      <c r="AE19" s="3"/>
      <c r="AF19" s="2"/>
      <c r="AG19" s="3"/>
      <c r="AH19" s="3"/>
      <c r="AI19" s="59"/>
      <c r="AJ19" s="3"/>
      <c r="AK19" s="2"/>
      <c r="AL19" s="3"/>
      <c r="AM19" s="3"/>
      <c r="AN19" s="59"/>
      <c r="AO19" s="3"/>
      <c r="AP19" s="2"/>
      <c r="AQ19" s="3"/>
      <c r="AR19" s="3"/>
      <c r="AS19" s="59"/>
      <c r="AT19" s="3"/>
      <c r="AU19" s="2"/>
      <c r="AV19" s="3"/>
      <c r="AW19" s="3"/>
      <c r="AX19" s="59"/>
      <c r="AY19" s="3"/>
      <c r="AZ19" s="2"/>
      <c r="BA19" s="3"/>
      <c r="BB19" s="3"/>
      <c r="BC19" s="59"/>
      <c r="BD19" s="3"/>
      <c r="BE19" s="2"/>
      <c r="BF19" s="3"/>
      <c r="BG19" s="3"/>
      <c r="BH19" s="59"/>
      <c r="BI19" s="3"/>
      <c r="BJ19" s="2"/>
      <c r="BK19" s="3"/>
      <c r="BL19" s="3"/>
      <c r="BM19" s="59"/>
      <c r="BN19" s="3"/>
      <c r="BO19" s="2"/>
      <c r="BP19" s="3"/>
      <c r="BQ19" s="3"/>
      <c r="BR19" s="59"/>
      <c r="BS19" s="3"/>
      <c r="BT19" s="2"/>
      <c r="BU19" s="3"/>
      <c r="BV19" s="3"/>
      <c r="BW19" s="59"/>
      <c r="BX19" s="3"/>
      <c r="BY19" s="2"/>
    </row>
    <row r="20" spans="2:77" s="4" customFormat="1" ht="44.1" customHeight="1" x14ac:dyDescent="0.3">
      <c r="B20" s="133"/>
      <c r="C20" s="134"/>
      <c r="D20" s="10">
        <v>4</v>
      </c>
      <c r="E20" s="31" t="s">
        <v>53</v>
      </c>
      <c r="F20" s="59"/>
      <c r="G20" s="3"/>
      <c r="H20" s="3"/>
      <c r="I20" s="3"/>
      <c r="J20" s="3"/>
      <c r="K20" s="59"/>
      <c r="L20" s="3"/>
      <c r="M20" s="3"/>
      <c r="N20" s="3"/>
      <c r="O20" s="3"/>
      <c r="P20" s="59"/>
      <c r="Q20" s="3"/>
      <c r="R20" s="3"/>
      <c r="S20" s="3"/>
      <c r="T20" s="3"/>
      <c r="U20" s="59"/>
      <c r="V20" s="3"/>
      <c r="W20" s="3"/>
      <c r="X20" s="3"/>
      <c r="Y20" s="3"/>
      <c r="Z20" s="59"/>
      <c r="AA20" s="3"/>
      <c r="AB20" s="3"/>
      <c r="AC20" s="3"/>
      <c r="AD20" s="3"/>
      <c r="AE20" s="59"/>
      <c r="AF20" s="3"/>
      <c r="AG20" s="3"/>
      <c r="AH20" s="3"/>
      <c r="AI20" s="3"/>
      <c r="AJ20" s="59"/>
      <c r="AK20" s="3"/>
      <c r="AL20" s="3"/>
      <c r="AM20" s="3"/>
      <c r="AN20" s="3"/>
      <c r="AO20" s="59"/>
      <c r="AP20" s="3"/>
      <c r="AQ20" s="3"/>
      <c r="AR20" s="3"/>
      <c r="AS20" s="3"/>
      <c r="AT20" s="59"/>
      <c r="AU20" s="3"/>
      <c r="AV20" s="3"/>
      <c r="AW20" s="3"/>
      <c r="AX20" s="3"/>
      <c r="AY20" s="59"/>
      <c r="AZ20" s="3"/>
      <c r="BA20" s="3"/>
      <c r="BB20" s="3"/>
      <c r="BC20" s="3"/>
      <c r="BD20" s="59"/>
      <c r="BE20" s="3"/>
      <c r="BF20" s="3"/>
      <c r="BG20" s="3"/>
      <c r="BH20" s="3"/>
      <c r="BI20" s="59"/>
      <c r="BJ20" s="3"/>
      <c r="BK20" s="3"/>
      <c r="BL20" s="3"/>
      <c r="BM20" s="3"/>
      <c r="BN20" s="59"/>
      <c r="BO20" s="3"/>
      <c r="BP20" s="3"/>
      <c r="BQ20" s="3"/>
      <c r="BR20" s="3"/>
      <c r="BS20" s="59"/>
      <c r="BT20" s="3"/>
      <c r="BU20" s="3"/>
      <c r="BV20" s="3"/>
      <c r="BW20" s="3"/>
      <c r="BX20" s="59"/>
      <c r="BY20" s="3"/>
    </row>
    <row r="21" spans="2:77" s="5" customFormat="1" ht="44.1" customHeight="1" x14ac:dyDescent="0.3">
      <c r="B21" s="133"/>
      <c r="C21" s="134"/>
      <c r="D21" s="11">
        <v>4</v>
      </c>
      <c r="E21" s="31" t="s">
        <v>54</v>
      </c>
      <c r="F21" s="3"/>
      <c r="G21" s="60"/>
      <c r="H21" s="3"/>
      <c r="I21" s="6"/>
      <c r="J21" s="3"/>
      <c r="K21" s="3"/>
      <c r="L21" s="60"/>
      <c r="M21" s="3"/>
      <c r="N21" s="6"/>
      <c r="O21" s="3"/>
      <c r="P21" s="3"/>
      <c r="Q21" s="60"/>
      <c r="R21" s="3"/>
      <c r="S21" s="6"/>
      <c r="T21" s="3"/>
      <c r="U21" s="3"/>
      <c r="V21" s="60"/>
      <c r="W21" s="3"/>
      <c r="X21" s="6"/>
      <c r="Y21" s="3"/>
      <c r="Z21" s="3"/>
      <c r="AA21" s="60"/>
      <c r="AB21" s="3"/>
      <c r="AC21" s="6"/>
      <c r="AD21" s="3"/>
      <c r="AE21" s="3"/>
      <c r="AF21" s="60"/>
      <c r="AG21" s="3"/>
      <c r="AH21" s="6"/>
      <c r="AI21" s="3"/>
      <c r="AJ21" s="3"/>
      <c r="AK21" s="60"/>
      <c r="AL21" s="3"/>
      <c r="AM21" s="6"/>
      <c r="AN21" s="3"/>
      <c r="AO21" s="3"/>
      <c r="AP21" s="60"/>
      <c r="AQ21" s="3"/>
      <c r="AR21" s="6"/>
      <c r="AS21" s="3"/>
      <c r="AT21" s="3"/>
      <c r="AU21" s="60"/>
      <c r="AV21" s="3"/>
      <c r="AW21" s="6"/>
      <c r="AX21" s="3"/>
      <c r="AY21" s="3"/>
      <c r="AZ21" s="60"/>
      <c r="BA21" s="3"/>
      <c r="BB21" s="6"/>
      <c r="BC21" s="3"/>
      <c r="BD21" s="3"/>
      <c r="BE21" s="60"/>
      <c r="BF21" s="3"/>
      <c r="BG21" s="6"/>
      <c r="BH21" s="3"/>
      <c r="BI21" s="3"/>
      <c r="BJ21" s="60"/>
      <c r="BK21" s="3"/>
      <c r="BL21" s="6"/>
      <c r="BM21" s="3"/>
      <c r="BN21" s="3"/>
      <c r="BO21" s="60"/>
      <c r="BP21" s="3"/>
      <c r="BQ21" s="6"/>
      <c r="BR21" s="3"/>
      <c r="BS21" s="3"/>
      <c r="BT21" s="60"/>
      <c r="BU21" s="3"/>
      <c r="BV21" s="6"/>
      <c r="BW21" s="3"/>
      <c r="BX21" s="3"/>
      <c r="BY21" s="60"/>
    </row>
    <row r="22" spans="2:77" s="5" customFormat="1" ht="44.1" customHeight="1" x14ac:dyDescent="0.3">
      <c r="B22" s="133"/>
      <c r="C22" s="134"/>
      <c r="D22" s="11">
        <v>4</v>
      </c>
      <c r="E22" s="31" t="s">
        <v>115</v>
      </c>
      <c r="F22" s="3"/>
      <c r="G22" s="60"/>
      <c r="H22" s="3"/>
      <c r="I22" s="6"/>
      <c r="J22" s="3"/>
      <c r="K22" s="3"/>
      <c r="L22" s="60"/>
      <c r="M22" s="3"/>
      <c r="N22" s="6"/>
      <c r="O22" s="3"/>
      <c r="P22" s="3"/>
      <c r="Q22" s="60"/>
      <c r="R22" s="3"/>
      <c r="S22" s="6"/>
      <c r="T22" s="3"/>
      <c r="U22" s="3"/>
      <c r="V22" s="60"/>
      <c r="W22" s="3"/>
      <c r="X22" s="6"/>
      <c r="Y22" s="3"/>
      <c r="Z22" s="3"/>
      <c r="AA22" s="60"/>
      <c r="AB22" s="3"/>
      <c r="AC22" s="6"/>
      <c r="AD22" s="3"/>
      <c r="AE22" s="3"/>
      <c r="AF22" s="60"/>
      <c r="AG22" s="3"/>
      <c r="AH22" s="6"/>
      <c r="AI22" s="3"/>
      <c r="AJ22" s="3"/>
      <c r="AK22" s="60"/>
      <c r="AL22" s="3"/>
      <c r="AM22" s="6"/>
      <c r="AN22" s="3"/>
      <c r="AO22" s="3"/>
      <c r="AP22" s="60"/>
      <c r="AQ22" s="3"/>
      <c r="AR22" s="6"/>
      <c r="AS22" s="3"/>
      <c r="AT22" s="3"/>
      <c r="AU22" s="60"/>
      <c r="AV22" s="3"/>
      <c r="AW22" s="6"/>
      <c r="AX22" s="3"/>
      <c r="AY22" s="3"/>
      <c r="AZ22" s="60"/>
      <c r="BA22" s="3"/>
      <c r="BB22" s="6"/>
      <c r="BC22" s="3"/>
      <c r="BD22" s="3"/>
      <c r="BE22" s="60"/>
      <c r="BF22" s="3"/>
      <c r="BG22" s="6"/>
      <c r="BH22" s="3"/>
      <c r="BI22" s="3"/>
      <c r="BJ22" s="60"/>
      <c r="BK22" s="3"/>
      <c r="BL22" s="6"/>
      <c r="BM22" s="3"/>
      <c r="BN22" s="3"/>
      <c r="BO22" s="60"/>
      <c r="BP22" s="3"/>
      <c r="BQ22" s="6"/>
      <c r="BR22" s="3"/>
      <c r="BS22" s="3"/>
      <c r="BT22" s="60"/>
      <c r="BU22" s="3"/>
      <c r="BV22" s="6"/>
      <c r="BW22" s="3"/>
      <c r="BX22" s="3"/>
      <c r="BY22" s="60"/>
    </row>
    <row r="23" spans="2:77" s="5" customFormat="1" ht="44.1" customHeight="1" x14ac:dyDescent="0.3">
      <c r="B23" s="133"/>
      <c r="C23" s="134"/>
      <c r="D23" s="11">
        <v>4</v>
      </c>
      <c r="E23" s="31" t="s">
        <v>55</v>
      </c>
      <c r="F23" s="6"/>
      <c r="G23" s="3"/>
      <c r="H23" s="60"/>
      <c r="I23" s="3"/>
      <c r="J23" s="6"/>
      <c r="K23" s="6"/>
      <c r="L23" s="3"/>
      <c r="M23" s="60"/>
      <c r="N23" s="3"/>
      <c r="O23" s="6"/>
      <c r="P23" s="6"/>
      <c r="Q23" s="3"/>
      <c r="R23" s="60"/>
      <c r="S23" s="3"/>
      <c r="T23" s="6"/>
      <c r="U23" s="6"/>
      <c r="V23" s="3"/>
      <c r="W23" s="60"/>
      <c r="X23" s="3"/>
      <c r="Y23" s="6"/>
      <c r="Z23" s="6"/>
      <c r="AA23" s="3"/>
      <c r="AB23" s="60"/>
      <c r="AC23" s="3"/>
      <c r="AD23" s="6"/>
      <c r="AE23" s="6"/>
      <c r="AF23" s="3"/>
      <c r="AG23" s="60"/>
      <c r="AH23" s="3"/>
      <c r="AI23" s="6"/>
      <c r="AJ23" s="6"/>
      <c r="AK23" s="3"/>
      <c r="AL23" s="60"/>
      <c r="AM23" s="3"/>
      <c r="AN23" s="6"/>
      <c r="AO23" s="6"/>
      <c r="AP23" s="3"/>
      <c r="AQ23" s="60"/>
      <c r="AR23" s="3"/>
      <c r="AS23" s="6"/>
      <c r="AT23" s="6"/>
      <c r="AU23" s="3"/>
      <c r="AV23" s="60"/>
      <c r="AW23" s="3"/>
      <c r="AX23" s="6"/>
      <c r="AY23" s="6"/>
      <c r="AZ23" s="3"/>
      <c r="BA23" s="60"/>
      <c r="BB23" s="3"/>
      <c r="BC23" s="6"/>
      <c r="BD23" s="6"/>
      <c r="BE23" s="3"/>
      <c r="BF23" s="60"/>
      <c r="BG23" s="3"/>
      <c r="BH23" s="6"/>
      <c r="BI23" s="6"/>
      <c r="BJ23" s="3"/>
      <c r="BK23" s="60"/>
      <c r="BL23" s="3"/>
      <c r="BM23" s="6"/>
      <c r="BN23" s="6"/>
      <c r="BO23" s="3"/>
      <c r="BP23" s="60"/>
      <c r="BQ23" s="3"/>
      <c r="BR23" s="6"/>
      <c r="BS23" s="6"/>
      <c r="BT23" s="3"/>
      <c r="BU23" s="60"/>
      <c r="BV23" s="3"/>
      <c r="BW23" s="6"/>
      <c r="BX23" s="6"/>
      <c r="BY23" s="3"/>
    </row>
    <row r="24" spans="2:77" s="5" customFormat="1" ht="44.1" customHeight="1" thickBot="1" x14ac:dyDescent="0.35">
      <c r="B24" s="133"/>
      <c r="C24" s="134"/>
      <c r="D24" s="12">
        <v>4</v>
      </c>
      <c r="E24" s="37" t="s">
        <v>114</v>
      </c>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row>
    <row r="25" spans="2:77" ht="18.600000000000001" thickTop="1" x14ac:dyDescent="0.3">
      <c r="B25" s="67" t="s">
        <v>95</v>
      </c>
      <c r="C25" s="33"/>
      <c r="D25" s="32">
        <f>SUM(D15:D24)</f>
        <v>37</v>
      </c>
      <c r="E25" s="35"/>
    </row>
    <row r="27" spans="2:77" s="5" customFormat="1" ht="44.1" customHeight="1" x14ac:dyDescent="0.3">
      <c r="B27" s="135" t="s">
        <v>73</v>
      </c>
      <c r="C27" s="136" t="s">
        <v>43</v>
      </c>
      <c r="D27" s="11">
        <v>4</v>
      </c>
      <c r="E27" s="31" t="s">
        <v>116</v>
      </c>
      <c r="F27" s="6"/>
      <c r="G27" s="3"/>
      <c r="H27" s="3"/>
      <c r="I27" s="59"/>
      <c r="J27" s="3"/>
      <c r="K27" s="6"/>
      <c r="L27" s="3"/>
      <c r="M27" s="3"/>
      <c r="N27" s="59"/>
      <c r="O27" s="3"/>
      <c r="P27" s="6"/>
      <c r="Q27" s="3"/>
      <c r="R27" s="3"/>
      <c r="S27" s="59"/>
      <c r="T27" s="3"/>
      <c r="U27" s="6"/>
      <c r="V27" s="3"/>
      <c r="W27" s="3"/>
      <c r="X27" s="59"/>
      <c r="Y27" s="3"/>
      <c r="Z27" s="6"/>
      <c r="AA27" s="3"/>
      <c r="AB27" s="3"/>
      <c r="AC27" s="59"/>
      <c r="AD27" s="3"/>
      <c r="AE27" s="6"/>
      <c r="AF27" s="3"/>
      <c r="AG27" s="3"/>
      <c r="AH27" s="59"/>
      <c r="AI27" s="3"/>
      <c r="AJ27" s="6"/>
      <c r="AK27" s="3"/>
      <c r="AL27" s="3"/>
      <c r="AM27" s="59"/>
      <c r="AN27" s="3"/>
      <c r="AO27" s="6"/>
      <c r="AP27" s="3"/>
      <c r="AQ27" s="3"/>
      <c r="AR27" s="59"/>
      <c r="AS27" s="3"/>
      <c r="AT27" s="6"/>
      <c r="AU27" s="3"/>
      <c r="AV27" s="3"/>
      <c r="AW27" s="59"/>
      <c r="AX27" s="3"/>
      <c r="AY27" s="6"/>
      <c r="AZ27" s="3"/>
      <c r="BA27" s="3"/>
      <c r="BB27" s="59"/>
      <c r="BC27" s="3"/>
      <c r="BD27" s="6"/>
      <c r="BE27" s="3"/>
      <c r="BF27" s="3"/>
      <c r="BG27" s="59"/>
      <c r="BH27" s="3"/>
      <c r="BI27" s="6"/>
      <c r="BJ27" s="3"/>
      <c r="BK27" s="3"/>
      <c r="BL27" s="59"/>
      <c r="BM27" s="3"/>
      <c r="BN27" s="6"/>
      <c r="BO27" s="3"/>
      <c r="BP27" s="3"/>
      <c r="BQ27" s="59"/>
      <c r="BR27" s="3"/>
      <c r="BS27" s="6"/>
      <c r="BT27" s="3"/>
      <c r="BU27" s="3"/>
      <c r="BV27" s="59"/>
      <c r="BW27" s="3"/>
      <c r="BX27" s="6"/>
      <c r="BY27" s="3"/>
    </row>
    <row r="28" spans="2:77" s="4" customFormat="1" ht="44.1" customHeight="1" x14ac:dyDescent="0.3">
      <c r="B28" s="135"/>
      <c r="C28" s="136"/>
      <c r="D28" s="10">
        <v>4</v>
      </c>
      <c r="E28" s="31" t="s">
        <v>61</v>
      </c>
      <c r="F28" s="59"/>
      <c r="G28" s="3"/>
      <c r="H28" s="6"/>
      <c r="I28" s="2"/>
      <c r="J28" s="3"/>
      <c r="K28" s="59"/>
      <c r="L28" s="3"/>
      <c r="M28" s="6"/>
      <c r="N28" s="2"/>
      <c r="O28" s="3"/>
      <c r="P28" s="59"/>
      <c r="Q28" s="3"/>
      <c r="R28" s="6"/>
      <c r="S28" s="2"/>
      <c r="T28" s="3"/>
      <c r="U28" s="59"/>
      <c r="V28" s="3"/>
      <c r="W28" s="6"/>
      <c r="X28" s="2"/>
      <c r="Y28" s="3"/>
      <c r="Z28" s="59"/>
      <c r="AA28" s="3"/>
      <c r="AB28" s="6"/>
      <c r="AC28" s="2"/>
      <c r="AD28" s="3"/>
      <c r="AE28" s="59"/>
      <c r="AF28" s="3"/>
      <c r="AG28" s="6"/>
      <c r="AH28" s="2"/>
      <c r="AI28" s="3"/>
      <c r="AJ28" s="59"/>
      <c r="AK28" s="3"/>
      <c r="AL28" s="6"/>
      <c r="AM28" s="2"/>
      <c r="AN28" s="3"/>
      <c r="AO28" s="59"/>
      <c r="AP28" s="3"/>
      <c r="AQ28" s="6"/>
      <c r="AR28" s="2"/>
      <c r="AS28" s="3"/>
      <c r="AT28" s="59"/>
      <c r="AU28" s="3"/>
      <c r="AV28" s="6"/>
      <c r="AW28" s="2"/>
      <c r="AX28" s="3"/>
      <c r="AY28" s="59"/>
      <c r="AZ28" s="3"/>
      <c r="BA28" s="6"/>
      <c r="BB28" s="2"/>
      <c r="BC28" s="3"/>
      <c r="BD28" s="59"/>
      <c r="BE28" s="3"/>
      <c r="BF28" s="6"/>
      <c r="BG28" s="2"/>
      <c r="BH28" s="3"/>
      <c r="BI28" s="59"/>
      <c r="BJ28" s="3"/>
      <c r="BK28" s="6"/>
      <c r="BL28" s="2"/>
      <c r="BM28" s="3"/>
      <c r="BN28" s="59"/>
      <c r="BO28" s="3"/>
      <c r="BP28" s="6"/>
      <c r="BQ28" s="2"/>
      <c r="BR28" s="3"/>
      <c r="BS28" s="59"/>
      <c r="BT28" s="3"/>
      <c r="BU28" s="6"/>
      <c r="BV28" s="2"/>
      <c r="BW28" s="3"/>
      <c r="BX28" s="59"/>
      <c r="BY28" s="3"/>
    </row>
    <row r="29" spans="2:77" s="5" customFormat="1" ht="44.1" customHeight="1" x14ac:dyDescent="0.3">
      <c r="B29" s="135"/>
      <c r="C29" s="136"/>
      <c r="D29" s="11">
        <v>4</v>
      </c>
      <c r="E29" s="31" t="s">
        <v>56</v>
      </c>
      <c r="F29" s="2"/>
      <c r="G29" s="3"/>
      <c r="H29" s="59"/>
      <c r="I29" s="6"/>
      <c r="J29" s="6"/>
      <c r="K29" s="2"/>
      <c r="L29" s="3"/>
      <c r="M29" s="59"/>
      <c r="N29" s="6"/>
      <c r="O29" s="6"/>
      <c r="P29" s="2"/>
      <c r="Q29" s="3"/>
      <c r="R29" s="59"/>
      <c r="S29" s="6"/>
      <c r="T29" s="6"/>
      <c r="U29" s="2"/>
      <c r="V29" s="3"/>
      <c r="W29" s="59"/>
      <c r="X29" s="6"/>
      <c r="Y29" s="6"/>
      <c r="Z29" s="2"/>
      <c r="AA29" s="3"/>
      <c r="AB29" s="59"/>
      <c r="AC29" s="6"/>
      <c r="AD29" s="6"/>
      <c r="AE29" s="2"/>
      <c r="AF29" s="3"/>
      <c r="AG29" s="59"/>
      <c r="AH29" s="6"/>
      <c r="AI29" s="6"/>
      <c r="AJ29" s="2"/>
      <c r="AK29" s="3"/>
      <c r="AL29" s="59"/>
      <c r="AM29" s="6"/>
      <c r="AN29" s="6"/>
      <c r="AO29" s="2"/>
      <c r="AP29" s="3"/>
      <c r="AQ29" s="59"/>
      <c r="AR29" s="6"/>
      <c r="AS29" s="6"/>
      <c r="AT29" s="2"/>
      <c r="AU29" s="3"/>
      <c r="AV29" s="59"/>
      <c r="AW29" s="6"/>
      <c r="AX29" s="6"/>
      <c r="AY29" s="2"/>
      <c r="AZ29" s="3"/>
      <c r="BA29" s="59"/>
      <c r="BB29" s="6"/>
      <c r="BC29" s="6"/>
      <c r="BD29" s="2"/>
      <c r="BE29" s="3"/>
      <c r="BF29" s="59"/>
      <c r="BG29" s="6"/>
      <c r="BH29" s="6"/>
      <c r="BI29" s="2"/>
      <c r="BJ29" s="3"/>
      <c r="BK29" s="59"/>
      <c r="BL29" s="6"/>
      <c r="BM29" s="6"/>
      <c r="BN29" s="2"/>
      <c r="BO29" s="3"/>
      <c r="BP29" s="59"/>
      <c r="BQ29" s="6"/>
      <c r="BR29" s="6"/>
      <c r="BS29" s="2"/>
      <c r="BT29" s="3"/>
      <c r="BU29" s="59"/>
      <c r="BV29" s="6"/>
      <c r="BW29" s="6"/>
      <c r="BX29" s="2"/>
      <c r="BY29" s="3"/>
    </row>
    <row r="30" spans="2:77" ht="18" x14ac:dyDescent="0.35">
      <c r="B30" s="135"/>
      <c r="E30" s="36"/>
    </row>
    <row r="31" spans="2:77" s="5" customFormat="1" ht="44.1" customHeight="1" x14ac:dyDescent="0.3">
      <c r="B31" s="135"/>
      <c r="C31" s="137" t="s">
        <v>44</v>
      </c>
      <c r="D31" s="11">
        <v>4</v>
      </c>
      <c r="E31" s="31" t="s">
        <v>57</v>
      </c>
      <c r="F31" s="6"/>
      <c r="G31" s="3"/>
      <c r="H31" s="3"/>
      <c r="I31" s="59"/>
      <c r="J31" s="3"/>
      <c r="K31" s="6"/>
      <c r="L31" s="3"/>
      <c r="M31" s="3"/>
      <c r="N31" s="59"/>
      <c r="O31" s="3"/>
      <c r="P31" s="6"/>
      <c r="Q31" s="3"/>
      <c r="R31" s="3"/>
      <c r="S31" s="59"/>
      <c r="T31" s="3"/>
      <c r="U31" s="6"/>
      <c r="V31" s="3"/>
      <c r="W31" s="3"/>
      <c r="X31" s="59"/>
      <c r="Y31" s="3"/>
      <c r="Z31" s="6"/>
      <c r="AA31" s="3"/>
      <c r="AB31" s="3"/>
      <c r="AC31" s="59"/>
      <c r="AD31" s="3"/>
      <c r="AE31" s="6"/>
      <c r="AF31" s="3"/>
      <c r="AG31" s="3"/>
      <c r="AH31" s="59"/>
      <c r="AI31" s="3"/>
      <c r="AJ31" s="6"/>
      <c r="AK31" s="3"/>
      <c r="AL31" s="3"/>
      <c r="AM31" s="59"/>
      <c r="AN31" s="3"/>
      <c r="AO31" s="6"/>
      <c r="AP31" s="3"/>
      <c r="AQ31" s="3"/>
      <c r="AR31" s="59"/>
      <c r="AS31" s="3"/>
      <c r="AT31" s="6"/>
      <c r="AU31" s="3"/>
      <c r="AV31" s="3"/>
      <c r="AW31" s="59"/>
      <c r="AX31" s="3"/>
      <c r="AY31" s="6"/>
      <c r="AZ31" s="3"/>
      <c r="BA31" s="3"/>
      <c r="BB31" s="59"/>
      <c r="BC31" s="3"/>
      <c r="BD31" s="6"/>
      <c r="BE31" s="3"/>
      <c r="BF31" s="3"/>
      <c r="BG31" s="59"/>
      <c r="BH31" s="3"/>
      <c r="BI31" s="6"/>
      <c r="BJ31" s="3"/>
      <c r="BK31" s="3"/>
      <c r="BL31" s="59"/>
      <c r="BM31" s="3"/>
      <c r="BN31" s="6"/>
      <c r="BO31" s="3"/>
      <c r="BP31" s="3"/>
      <c r="BQ31" s="59"/>
      <c r="BR31" s="3"/>
      <c r="BS31" s="6"/>
      <c r="BT31" s="3"/>
      <c r="BU31" s="3"/>
      <c r="BV31" s="59"/>
      <c r="BW31" s="3"/>
      <c r="BX31" s="6"/>
      <c r="BY31" s="3"/>
    </row>
    <row r="32" spans="2:77" s="4" customFormat="1" ht="44.1" customHeight="1" x14ac:dyDescent="0.3">
      <c r="B32" s="135"/>
      <c r="C32" s="137"/>
      <c r="D32" s="10">
        <v>4</v>
      </c>
      <c r="E32" s="31" t="s">
        <v>58</v>
      </c>
      <c r="F32" s="14"/>
      <c r="G32" s="3"/>
      <c r="H32" s="60"/>
      <c r="I32" s="2"/>
      <c r="J32" s="3"/>
      <c r="K32" s="14"/>
      <c r="L32" s="3"/>
      <c r="M32" s="60"/>
      <c r="N32" s="2"/>
      <c r="O32" s="3"/>
      <c r="P32" s="14"/>
      <c r="Q32" s="3"/>
      <c r="R32" s="60"/>
      <c r="S32" s="2"/>
      <c r="T32" s="3"/>
      <c r="U32" s="14"/>
      <c r="V32" s="3"/>
      <c r="W32" s="60"/>
      <c r="X32" s="2"/>
      <c r="Y32" s="3"/>
      <c r="Z32" s="14"/>
      <c r="AA32" s="3"/>
      <c r="AB32" s="60"/>
      <c r="AC32" s="2"/>
      <c r="AD32" s="3"/>
      <c r="AE32" s="14"/>
      <c r="AF32" s="3"/>
      <c r="AG32" s="60"/>
      <c r="AH32" s="2"/>
      <c r="AI32" s="3"/>
      <c r="AJ32" s="14"/>
      <c r="AK32" s="3"/>
      <c r="AL32" s="60"/>
      <c r="AM32" s="2"/>
      <c r="AN32" s="3"/>
      <c r="AO32" s="14"/>
      <c r="AP32" s="3"/>
      <c r="AQ32" s="60"/>
      <c r="AR32" s="2"/>
      <c r="AS32" s="3"/>
      <c r="AT32" s="14"/>
      <c r="AU32" s="3"/>
      <c r="AV32" s="60"/>
      <c r="AW32" s="2"/>
      <c r="AX32" s="3"/>
      <c r="AY32" s="14"/>
      <c r="AZ32" s="3"/>
      <c r="BA32" s="60"/>
      <c r="BB32" s="2"/>
      <c r="BC32" s="3"/>
      <c r="BD32" s="14"/>
      <c r="BE32" s="3"/>
      <c r="BF32" s="60"/>
      <c r="BG32" s="2"/>
      <c r="BH32" s="3"/>
      <c r="BI32" s="14"/>
      <c r="BJ32" s="3"/>
      <c r="BK32" s="60"/>
      <c r="BL32" s="2"/>
      <c r="BM32" s="3"/>
      <c r="BN32" s="14"/>
      <c r="BO32" s="3"/>
      <c r="BP32" s="60"/>
      <c r="BQ32" s="2"/>
      <c r="BR32" s="3"/>
      <c r="BS32" s="14"/>
      <c r="BT32" s="3"/>
      <c r="BU32" s="60"/>
      <c r="BV32" s="2"/>
      <c r="BW32" s="3"/>
      <c r="BX32" s="14"/>
      <c r="BY32" s="3"/>
    </row>
    <row r="33" spans="2:77" s="5" customFormat="1" ht="44.1" customHeight="1" x14ac:dyDescent="0.3">
      <c r="B33" s="135"/>
      <c r="C33" s="137"/>
      <c r="D33" s="11">
        <v>4</v>
      </c>
      <c r="E33" s="31" t="s">
        <v>59</v>
      </c>
      <c r="F33" s="60"/>
      <c r="G33" s="3"/>
      <c r="H33" s="3"/>
      <c r="I33" s="6"/>
      <c r="J33" s="6"/>
      <c r="K33" s="60"/>
      <c r="L33" s="3"/>
      <c r="M33" s="3"/>
      <c r="N33" s="6"/>
      <c r="O33" s="6"/>
      <c r="P33" s="60"/>
      <c r="Q33" s="3"/>
      <c r="R33" s="3"/>
      <c r="S33" s="6"/>
      <c r="T33" s="6"/>
      <c r="U33" s="60"/>
      <c r="V33" s="3"/>
      <c r="W33" s="3"/>
      <c r="X33" s="6"/>
      <c r="Y33" s="6"/>
      <c r="Z33" s="60"/>
      <c r="AA33" s="3"/>
      <c r="AB33" s="3"/>
      <c r="AC33" s="6"/>
      <c r="AD33" s="6"/>
      <c r="AE33" s="60"/>
      <c r="AF33" s="3"/>
      <c r="AG33" s="3"/>
      <c r="AH33" s="6"/>
      <c r="AI33" s="6"/>
      <c r="AJ33" s="60"/>
      <c r="AK33" s="3"/>
      <c r="AL33" s="3"/>
      <c r="AM33" s="6"/>
      <c r="AN33" s="6"/>
      <c r="AO33" s="60"/>
      <c r="AP33" s="3"/>
      <c r="AQ33" s="3"/>
      <c r="AR33" s="6"/>
      <c r="AS33" s="6"/>
      <c r="AT33" s="60"/>
      <c r="AU33" s="3"/>
      <c r="AV33" s="3"/>
      <c r="AW33" s="6"/>
      <c r="AX33" s="6"/>
      <c r="AY33" s="60"/>
      <c r="AZ33" s="3"/>
      <c r="BA33" s="3"/>
      <c r="BB33" s="6"/>
      <c r="BC33" s="6"/>
      <c r="BD33" s="60"/>
      <c r="BE33" s="3"/>
      <c r="BF33" s="3"/>
      <c r="BG33" s="6"/>
      <c r="BH33" s="6"/>
      <c r="BI33" s="60"/>
      <c r="BJ33" s="3"/>
      <c r="BK33" s="3"/>
      <c r="BL33" s="6"/>
      <c r="BM33" s="6"/>
      <c r="BN33" s="60"/>
      <c r="BO33" s="3"/>
      <c r="BP33" s="3"/>
      <c r="BQ33" s="6"/>
      <c r="BR33" s="6"/>
      <c r="BS33" s="60"/>
      <c r="BT33" s="3"/>
      <c r="BU33" s="3"/>
      <c r="BV33" s="6"/>
      <c r="BW33" s="6"/>
      <c r="BX33" s="60"/>
      <c r="BY33" s="3"/>
    </row>
    <row r="34" spans="2:77" ht="18" x14ac:dyDescent="0.35">
      <c r="B34" s="135"/>
      <c r="E34" s="36"/>
    </row>
    <row r="35" spans="2:77" s="5" customFormat="1" ht="44.1" customHeight="1" x14ac:dyDescent="0.3">
      <c r="B35" s="135"/>
      <c r="C35" s="138" t="s">
        <v>45</v>
      </c>
      <c r="D35" s="11">
        <v>4</v>
      </c>
      <c r="E35" s="31" t="s">
        <v>79</v>
      </c>
      <c r="F35" s="3"/>
      <c r="G35" s="3"/>
      <c r="H35" s="3"/>
      <c r="I35" s="60"/>
      <c r="J35" s="3"/>
      <c r="K35" s="3"/>
      <c r="L35" s="3"/>
      <c r="M35" s="3"/>
      <c r="N35" s="60"/>
      <c r="O35" s="3"/>
      <c r="P35" s="3"/>
      <c r="Q35" s="3"/>
      <c r="R35" s="3"/>
      <c r="S35" s="60"/>
      <c r="T35" s="3"/>
      <c r="U35" s="3"/>
      <c r="V35" s="3"/>
      <c r="W35" s="3"/>
      <c r="X35" s="60"/>
      <c r="Y35" s="3"/>
      <c r="Z35" s="3"/>
      <c r="AA35" s="3"/>
      <c r="AB35" s="3"/>
      <c r="AC35" s="60"/>
      <c r="AD35" s="3"/>
      <c r="AE35" s="3"/>
      <c r="AF35" s="3"/>
      <c r="AG35" s="3"/>
      <c r="AH35" s="60"/>
      <c r="AI35" s="3"/>
      <c r="AJ35" s="3"/>
      <c r="AK35" s="3"/>
      <c r="AL35" s="3"/>
      <c r="AM35" s="60"/>
      <c r="AN35" s="3"/>
      <c r="AO35" s="3"/>
      <c r="AP35" s="3"/>
      <c r="AQ35" s="3"/>
      <c r="AR35" s="60"/>
      <c r="AS35" s="3"/>
      <c r="AT35" s="3"/>
      <c r="AU35" s="3"/>
      <c r="AV35" s="3"/>
      <c r="AW35" s="60"/>
      <c r="AX35" s="3"/>
      <c r="AY35" s="3"/>
      <c r="AZ35" s="3"/>
      <c r="BA35" s="3"/>
      <c r="BB35" s="60"/>
      <c r="BC35" s="3"/>
      <c r="BD35" s="3"/>
      <c r="BE35" s="3"/>
      <c r="BF35" s="3"/>
      <c r="BG35" s="60"/>
      <c r="BH35" s="3"/>
      <c r="BI35" s="3"/>
      <c r="BJ35" s="3"/>
      <c r="BK35" s="3"/>
      <c r="BL35" s="60"/>
      <c r="BM35" s="3"/>
      <c r="BN35" s="3"/>
      <c r="BO35" s="3"/>
      <c r="BP35" s="3"/>
      <c r="BQ35" s="60"/>
      <c r="BR35" s="3"/>
      <c r="BS35" s="3"/>
      <c r="BT35" s="3"/>
      <c r="BU35" s="3"/>
      <c r="BV35" s="60"/>
      <c r="BW35" s="3"/>
      <c r="BX35" s="3"/>
      <c r="BY35" s="3"/>
    </row>
    <row r="36" spans="2:77" s="4" customFormat="1" ht="44.1" customHeight="1" x14ac:dyDescent="0.3">
      <c r="B36" s="135"/>
      <c r="C36" s="138"/>
      <c r="D36" s="10">
        <v>4</v>
      </c>
      <c r="E36" s="31" t="s">
        <v>60</v>
      </c>
      <c r="F36" s="60"/>
      <c r="G36" s="3"/>
      <c r="H36" s="2"/>
      <c r="I36" s="2"/>
      <c r="J36" s="3"/>
      <c r="K36" s="60"/>
      <c r="L36" s="3"/>
      <c r="M36" s="2"/>
      <c r="N36" s="2"/>
      <c r="O36" s="3"/>
      <c r="P36" s="60"/>
      <c r="Q36" s="3"/>
      <c r="R36" s="2"/>
      <c r="S36" s="2"/>
      <c r="T36" s="3"/>
      <c r="U36" s="60"/>
      <c r="V36" s="3"/>
      <c r="W36" s="2"/>
      <c r="X36" s="2"/>
      <c r="Y36" s="3"/>
      <c r="Z36" s="60"/>
      <c r="AA36" s="3"/>
      <c r="AB36" s="2"/>
      <c r="AC36" s="2"/>
      <c r="AD36" s="3"/>
      <c r="AE36" s="60"/>
      <c r="AF36" s="3"/>
      <c r="AG36" s="2"/>
      <c r="AH36" s="2"/>
      <c r="AI36" s="3"/>
      <c r="AJ36" s="60"/>
      <c r="AK36" s="3"/>
      <c r="AL36" s="2"/>
      <c r="AM36" s="2"/>
      <c r="AN36" s="3"/>
      <c r="AO36" s="60"/>
      <c r="AP36" s="3"/>
      <c r="AQ36" s="2"/>
      <c r="AR36" s="2"/>
      <c r="AS36" s="3"/>
      <c r="AT36" s="60"/>
      <c r="AU36" s="3"/>
      <c r="AV36" s="2"/>
      <c r="AW36" s="2"/>
      <c r="AX36" s="3"/>
      <c r="AY36" s="60"/>
      <c r="AZ36" s="3"/>
      <c r="BA36" s="2"/>
      <c r="BB36" s="2"/>
      <c r="BC36" s="3"/>
      <c r="BD36" s="60"/>
      <c r="BE36" s="3"/>
      <c r="BF36" s="2"/>
      <c r="BG36" s="2"/>
      <c r="BH36" s="3"/>
      <c r="BI36" s="60"/>
      <c r="BJ36" s="3"/>
      <c r="BK36" s="2"/>
      <c r="BL36" s="2"/>
      <c r="BM36" s="3"/>
      <c r="BN36" s="60"/>
      <c r="BO36" s="3"/>
      <c r="BP36" s="2"/>
      <c r="BQ36" s="2"/>
      <c r="BR36" s="3"/>
      <c r="BS36" s="60"/>
      <c r="BT36" s="3"/>
      <c r="BU36" s="2"/>
      <c r="BV36" s="2"/>
      <c r="BW36" s="3"/>
      <c r="BX36" s="60"/>
      <c r="BY36" s="3"/>
    </row>
    <row r="37" spans="2:77" s="5" customFormat="1" ht="44.1" customHeight="1" x14ac:dyDescent="0.3">
      <c r="B37" s="135"/>
      <c r="C37" s="138"/>
      <c r="D37" s="11">
        <v>4</v>
      </c>
      <c r="E37" s="31" t="s">
        <v>62</v>
      </c>
      <c r="F37" s="3"/>
      <c r="G37" s="3"/>
      <c r="H37" s="60"/>
      <c r="I37" s="6"/>
      <c r="J37" s="6"/>
      <c r="K37" s="3"/>
      <c r="L37" s="3"/>
      <c r="M37" s="60"/>
      <c r="N37" s="6"/>
      <c r="O37" s="6"/>
      <c r="P37" s="3"/>
      <c r="Q37" s="3"/>
      <c r="R37" s="60"/>
      <c r="S37" s="6"/>
      <c r="T37" s="6"/>
      <c r="U37" s="3"/>
      <c r="V37" s="3"/>
      <c r="W37" s="60"/>
      <c r="X37" s="6"/>
      <c r="Y37" s="6"/>
      <c r="Z37" s="3"/>
      <c r="AA37" s="3"/>
      <c r="AB37" s="60"/>
      <c r="AC37" s="6"/>
      <c r="AD37" s="6"/>
      <c r="AE37" s="3"/>
      <c r="AF37" s="3"/>
      <c r="AG37" s="60"/>
      <c r="AH37" s="6"/>
      <c r="AI37" s="6"/>
      <c r="AJ37" s="3"/>
      <c r="AK37" s="3"/>
      <c r="AL37" s="60"/>
      <c r="AM37" s="6"/>
      <c r="AN37" s="6"/>
      <c r="AO37" s="3"/>
      <c r="AP37" s="3"/>
      <c r="AQ37" s="60"/>
      <c r="AR37" s="6"/>
      <c r="AS37" s="6"/>
      <c r="AT37" s="3"/>
      <c r="AU37" s="3"/>
      <c r="AV37" s="60"/>
      <c r="AW37" s="6"/>
      <c r="AX37" s="6"/>
      <c r="AY37" s="3"/>
      <c r="AZ37" s="3"/>
      <c r="BA37" s="60"/>
      <c r="BB37" s="6"/>
      <c r="BC37" s="6"/>
      <c r="BD37" s="3"/>
      <c r="BE37" s="3"/>
      <c r="BF37" s="60"/>
      <c r="BG37" s="6"/>
      <c r="BH37" s="6"/>
      <c r="BI37" s="3"/>
      <c r="BJ37" s="3"/>
      <c r="BK37" s="60"/>
      <c r="BL37" s="6"/>
      <c r="BM37" s="6"/>
      <c r="BN37" s="3"/>
      <c r="BO37" s="3"/>
      <c r="BP37" s="60"/>
      <c r="BQ37" s="6"/>
      <c r="BR37" s="6"/>
      <c r="BS37" s="3"/>
      <c r="BT37" s="3"/>
      <c r="BU37" s="60"/>
      <c r="BV37" s="6"/>
      <c r="BW37" s="6"/>
      <c r="BX37" s="3"/>
      <c r="BY37" s="3"/>
    </row>
    <row r="38" spans="2:77" ht="18" x14ac:dyDescent="0.35">
      <c r="B38" s="135"/>
      <c r="E38" s="36"/>
    </row>
    <row r="39" spans="2:77" ht="18" x14ac:dyDescent="0.3">
      <c r="B39" s="67" t="s">
        <v>96</v>
      </c>
      <c r="C39" s="55"/>
      <c r="D39" s="32">
        <v>12</v>
      </c>
      <c r="E39" s="35"/>
    </row>
    <row r="72" spans="5:5" s="9" customFormat="1" x14ac:dyDescent="0.3">
      <c r="E72" s="21"/>
    </row>
    <row r="73" spans="5:5" x14ac:dyDescent="0.3">
      <c r="E73" s="22"/>
    </row>
  </sheetData>
  <sheetProtection algorithmName="SHA-512" hashValue="ydGVPo5mSnrPobsJDUg2R7TQK4dMIAlPD2g1Xh7FbF9/YFFKgk78wwibZ8N14WaEH4S4jCy1d05K44W4k0tLIg==" saltValue="USsCXmO3tWnF/dp2Ocks6w==" spinCount="100000" sheet="1" objects="1" scenarios="1"/>
  <mergeCells count="159">
    <mergeCell ref="AJ9:AK9"/>
    <mergeCell ref="AL9:AM9"/>
    <mergeCell ref="AN9:AO9"/>
    <mergeCell ref="E12:E14"/>
    <mergeCell ref="D12:D14"/>
    <mergeCell ref="AP11:AU11"/>
    <mergeCell ref="AJ13:AK13"/>
    <mergeCell ref="AL13:AM13"/>
    <mergeCell ref="AN13:AO13"/>
    <mergeCell ref="AP13:AQ13"/>
    <mergeCell ref="AR13:AS13"/>
    <mergeCell ref="AT13:AU13"/>
    <mergeCell ref="L11:Q11"/>
    <mergeCell ref="R11:W11"/>
    <mergeCell ref="L13:M13"/>
    <mergeCell ref="N13:O13"/>
    <mergeCell ref="P13:Q13"/>
    <mergeCell ref="R13:S13"/>
    <mergeCell ref="T13:U13"/>
    <mergeCell ref="V13:W13"/>
    <mergeCell ref="X11:AC11"/>
    <mergeCell ref="AD11:AI11"/>
    <mergeCell ref="X13:Y13"/>
    <mergeCell ref="Z13:AA13"/>
    <mergeCell ref="AB13:AC13"/>
    <mergeCell ref="AD13:AE13"/>
    <mergeCell ref="AF13:AG13"/>
    <mergeCell ref="AH13:AI13"/>
    <mergeCell ref="AJ11:AO11"/>
    <mergeCell ref="AP1:AU1"/>
    <mergeCell ref="AP3:AQ3"/>
    <mergeCell ref="AR3:AS3"/>
    <mergeCell ref="AT3:AU3"/>
    <mergeCell ref="AP9:AQ9"/>
    <mergeCell ref="AR9:AS9"/>
    <mergeCell ref="AT9:AU9"/>
    <mergeCell ref="J10:O10"/>
    <mergeCell ref="P10:U10"/>
    <mergeCell ref="V10:AA10"/>
    <mergeCell ref="AB10:AG10"/>
    <mergeCell ref="AH10:AM10"/>
    <mergeCell ref="AN10:AS10"/>
    <mergeCell ref="AD1:AI1"/>
    <mergeCell ref="AJ1:AO1"/>
    <mergeCell ref="AD3:AE3"/>
    <mergeCell ref="AF3:AG3"/>
    <mergeCell ref="AH3:AI3"/>
    <mergeCell ref="AJ3:AK3"/>
    <mergeCell ref="AL3:AM3"/>
    <mergeCell ref="AN3:AO3"/>
    <mergeCell ref="AD9:AE9"/>
    <mergeCell ref="AF9:AG9"/>
    <mergeCell ref="AH9:AI9"/>
    <mergeCell ref="R1:W1"/>
    <mergeCell ref="D10:E10"/>
    <mergeCell ref="F10:I10"/>
    <mergeCell ref="B1:E1"/>
    <mergeCell ref="B3:C3"/>
    <mergeCell ref="B4:C4"/>
    <mergeCell ref="B5:C5"/>
    <mergeCell ref="X1:AC1"/>
    <mergeCell ref="R3:S3"/>
    <mergeCell ref="T3:U3"/>
    <mergeCell ref="V3:W3"/>
    <mergeCell ref="X3:Y3"/>
    <mergeCell ref="Z3:AA3"/>
    <mergeCell ref="AB3:AC3"/>
    <mergeCell ref="R9:S9"/>
    <mergeCell ref="T9:U9"/>
    <mergeCell ref="V9:W9"/>
    <mergeCell ref="X9:Y9"/>
    <mergeCell ref="Z9:AA9"/>
    <mergeCell ref="AB9:AC9"/>
    <mergeCell ref="B6:C6"/>
    <mergeCell ref="B15:C24"/>
    <mergeCell ref="B27:B38"/>
    <mergeCell ref="C27:C29"/>
    <mergeCell ref="C31:C33"/>
    <mergeCell ref="C35:C37"/>
    <mergeCell ref="D11:E11"/>
    <mergeCell ref="L1:Q1"/>
    <mergeCell ref="L3:M3"/>
    <mergeCell ref="N3:O3"/>
    <mergeCell ref="P3:Q3"/>
    <mergeCell ref="L9:M9"/>
    <mergeCell ref="N9:O9"/>
    <mergeCell ref="P9:Q9"/>
    <mergeCell ref="F3:G3"/>
    <mergeCell ref="H3:I3"/>
    <mergeCell ref="J3:K3"/>
    <mergeCell ref="H9:I9"/>
    <mergeCell ref="J9:K9"/>
    <mergeCell ref="F1:K1"/>
    <mergeCell ref="H13:I13"/>
    <mergeCell ref="F13:G13"/>
    <mergeCell ref="F11:K11"/>
    <mergeCell ref="F9:G9"/>
    <mergeCell ref="J13:K13"/>
    <mergeCell ref="AT10:AY10"/>
    <mergeCell ref="AZ10:BE10"/>
    <mergeCell ref="BF10:BK10"/>
    <mergeCell ref="BL10:BQ10"/>
    <mergeCell ref="BR10:BW10"/>
    <mergeCell ref="BX10:CC10"/>
    <mergeCell ref="AV1:BA1"/>
    <mergeCell ref="BB1:BG1"/>
    <mergeCell ref="BH1:BM1"/>
    <mergeCell ref="BN1:BS1"/>
    <mergeCell ref="BT1:BY1"/>
    <mergeCell ref="AV3:AW3"/>
    <mergeCell ref="AX3:AY3"/>
    <mergeCell ref="AZ3:BA3"/>
    <mergeCell ref="BB3:BC3"/>
    <mergeCell ref="BD3:BE3"/>
    <mergeCell ref="BF3:BG3"/>
    <mergeCell ref="BH3:BI3"/>
    <mergeCell ref="BJ3:BK3"/>
    <mergeCell ref="BL3:BM3"/>
    <mergeCell ref="BN3:BO3"/>
    <mergeCell ref="BP3:BQ3"/>
    <mergeCell ref="BR3:BS3"/>
    <mergeCell ref="BT3:BU3"/>
    <mergeCell ref="BV3:BW3"/>
    <mergeCell ref="BX3:BY3"/>
    <mergeCell ref="AV9:AW9"/>
    <mergeCell ref="AX9:AY9"/>
    <mergeCell ref="AZ9:BA9"/>
    <mergeCell ref="BB9:BC9"/>
    <mergeCell ref="BD9:BE9"/>
    <mergeCell ref="BF9:BG9"/>
    <mergeCell ref="BH9:BI9"/>
    <mergeCell ref="BJ9:BK9"/>
    <mergeCell ref="BL9:BM9"/>
    <mergeCell ref="BN9:BO9"/>
    <mergeCell ref="BP9:BQ9"/>
    <mergeCell ref="BR9:BS9"/>
    <mergeCell ref="BT9:BU9"/>
    <mergeCell ref="BV9:BW9"/>
    <mergeCell ref="BX9:BY9"/>
    <mergeCell ref="AV11:BA11"/>
    <mergeCell ref="BB11:BG11"/>
    <mergeCell ref="BH11:BM11"/>
    <mergeCell ref="BN11:BS11"/>
    <mergeCell ref="BT11:BY11"/>
    <mergeCell ref="AV13:AW13"/>
    <mergeCell ref="AX13:AY13"/>
    <mergeCell ref="AZ13:BA13"/>
    <mergeCell ref="BB13:BC13"/>
    <mergeCell ref="BD13:BE13"/>
    <mergeCell ref="BF13:BG13"/>
    <mergeCell ref="BH13:BI13"/>
    <mergeCell ref="BJ13:BK13"/>
    <mergeCell ref="BL13:BM13"/>
    <mergeCell ref="BN13:BO13"/>
    <mergeCell ref="BP13:BQ13"/>
    <mergeCell ref="BR13:BS13"/>
    <mergeCell ref="BT13:BU13"/>
    <mergeCell ref="BV13:BW13"/>
    <mergeCell ref="BX13:BY13"/>
  </mergeCells>
  <conditionalFormatting sqref="E3">
    <cfRule type="cellIs" dxfId="424" priority="415" operator="lessThan">
      <formula>37</formula>
    </cfRule>
    <cfRule type="cellIs" dxfId="423" priority="417" operator="equal">
      <formula>37</formula>
    </cfRule>
  </conditionalFormatting>
  <conditionalFormatting sqref="E4">
    <cfRule type="cellIs" dxfId="422" priority="414" operator="lessThan">
      <formula>12</formula>
    </cfRule>
    <cfRule type="cellIs" dxfId="421" priority="416" operator="greaterThanOrEqual">
      <formula>12</formula>
    </cfRule>
  </conditionalFormatting>
  <conditionalFormatting sqref="E5">
    <cfRule type="cellIs" dxfId="420" priority="10" operator="greaterThanOrEqual">
      <formula>49</formula>
    </cfRule>
    <cfRule type="cellIs" dxfId="419" priority="11" operator="lessThan">
      <formula>49</formula>
    </cfRule>
  </conditionalFormatting>
  <conditionalFormatting sqref="F8:BY8">
    <cfRule type="cellIs" dxfId="418" priority="52" operator="lessThan">
      <formula>1</formula>
    </cfRule>
  </conditionalFormatting>
  <conditionalFormatting sqref="F9:BY9">
    <cfRule type="cellIs" dxfId="417" priority="27" operator="lessThan">
      <formula>0</formula>
    </cfRule>
    <cfRule type="containsText" dxfId="416" priority="28" operator="containsText" text="Yes">
      <formula>NOT(ISERROR(SEARCH("Yes",F9)))</formula>
    </cfRule>
  </conditionalFormatting>
  <conditionalFormatting sqref="F10:CC10">
    <cfRule type="cellIs" dxfId="415" priority="135" operator="lessThan">
      <formula>-20495</formula>
    </cfRule>
    <cfRule type="cellIs" dxfId="414" priority="136" operator="lessThan">
      <formula>0</formula>
    </cfRule>
  </conditionalFormatting>
  <conditionalFormatting sqref="F12:I12 F14:BY14 F4:BY4 F7:BY7">
    <cfRule type="expression" dxfId="413" priority="418">
      <formula>F$7&gt;9</formula>
    </cfRule>
    <cfRule type="expression" dxfId="412" priority="419">
      <formula>F$7&gt;5</formula>
    </cfRule>
    <cfRule type="expression" dxfId="411" priority="420">
      <formula>F$7&gt;0</formula>
    </cfRule>
  </conditionalFormatting>
  <conditionalFormatting sqref="K12 J12:J13 F13 H13">
    <cfRule type="expression" dxfId="410" priority="1696">
      <formula>F$7&gt;9</formula>
    </cfRule>
    <cfRule type="expression" dxfId="409" priority="1697">
      <formula>F$7&gt;5</formula>
    </cfRule>
    <cfRule type="expression" dxfId="408" priority="1698">
      <formula>F$7&gt;0</formula>
    </cfRule>
  </conditionalFormatting>
  <conditionalFormatting sqref="F2:F3">
    <cfRule type="expression" dxfId="407" priority="279">
      <formula>F$7&gt;9</formula>
    </cfRule>
    <cfRule type="expression" dxfId="406" priority="280">
      <formula>F$7&gt;5</formula>
    </cfRule>
    <cfRule type="expression" dxfId="405" priority="281">
      <formula>F$7&gt;0</formula>
    </cfRule>
  </conditionalFormatting>
  <conditionalFormatting sqref="G2:K2">
    <cfRule type="expression" dxfId="404" priority="276">
      <formula>G$7&gt;9</formula>
    </cfRule>
    <cfRule type="expression" dxfId="403" priority="277">
      <formula>G$7&gt;5</formula>
    </cfRule>
    <cfRule type="expression" dxfId="402" priority="278">
      <formula>G$7&gt;0</formula>
    </cfRule>
  </conditionalFormatting>
  <conditionalFormatting sqref="H3 J3 N3 P3 F5:I5 J5:K6 F6:H6">
    <cfRule type="expression" dxfId="401" priority="288">
      <formula>F$7&gt;9</formula>
    </cfRule>
    <cfRule type="expression" dxfId="400" priority="289">
      <formula>F$7&gt;5</formula>
    </cfRule>
    <cfRule type="expression" dxfId="399" priority="290">
      <formula>F$7&gt;0</formula>
    </cfRule>
  </conditionalFormatting>
  <conditionalFormatting sqref="H9:I9 N9:O9">
    <cfRule type="containsText" dxfId="398" priority="286" operator="containsText" text="No">
      <formula>NOT(ISERROR(SEARCH("No",H9)))</formula>
    </cfRule>
  </conditionalFormatting>
  <conditionalFormatting sqref="I6">
    <cfRule type="expression" dxfId="397" priority="291">
      <formula>H$7&gt;9</formula>
    </cfRule>
    <cfRule type="expression" dxfId="396" priority="292">
      <formula>H$7&gt;5</formula>
    </cfRule>
    <cfRule type="expression" dxfId="395" priority="293">
      <formula>H$7&gt;0</formula>
    </cfRule>
  </conditionalFormatting>
  <conditionalFormatting sqref="J10 P10">
    <cfRule type="cellIs" dxfId="394" priority="143" operator="greaterThan">
      <formula>0</formula>
    </cfRule>
  </conditionalFormatting>
  <conditionalFormatting sqref="L2:L3">
    <cfRule type="expression" dxfId="393" priority="261">
      <formula>L$7&gt;9</formula>
    </cfRule>
    <cfRule type="expression" dxfId="392" priority="262">
      <formula>L$7&gt;5</formula>
    </cfRule>
    <cfRule type="expression" dxfId="391" priority="263">
      <formula>L$7&gt;0</formula>
    </cfRule>
  </conditionalFormatting>
  <conditionalFormatting sqref="M12 O12 Q12:U12 W12 L12:L13 N12:N13 P12:P13 V12:V13 R13 T13">
    <cfRule type="expression" dxfId="390" priority="132">
      <formula>L$7&gt;9</formula>
    </cfRule>
    <cfRule type="expression" dxfId="389" priority="133">
      <formula>L$7&gt;5</formula>
    </cfRule>
    <cfRule type="expression" dxfId="388" priority="134">
      <formula>L$7&gt;0</formula>
    </cfRule>
  </conditionalFormatting>
  <conditionalFormatting sqref="M2:Q2">
    <cfRule type="expression" dxfId="387" priority="258">
      <formula>M$7&gt;9</formula>
    </cfRule>
    <cfRule type="expression" dxfId="386" priority="259">
      <formula>M$7&gt;5</formula>
    </cfRule>
    <cfRule type="expression" dxfId="385" priority="260">
      <formula>M$7&gt;0</formula>
    </cfRule>
  </conditionalFormatting>
  <conditionalFormatting sqref="R2:R3">
    <cfRule type="expression" dxfId="384" priority="240">
      <formula>R$7&gt;9</formula>
    </cfRule>
    <cfRule type="expression" dxfId="383" priority="241">
      <formula>R$7&gt;5</formula>
    </cfRule>
    <cfRule type="expression" dxfId="382" priority="242">
      <formula>R$7&gt;0</formula>
    </cfRule>
  </conditionalFormatting>
  <conditionalFormatting sqref="S2:W2">
    <cfRule type="expression" dxfId="381" priority="237">
      <formula>S$7&gt;9</formula>
    </cfRule>
    <cfRule type="expression" dxfId="380" priority="238">
      <formula>S$7&gt;5</formula>
    </cfRule>
    <cfRule type="expression" dxfId="379" priority="239">
      <formula>S$7&gt;0</formula>
    </cfRule>
  </conditionalFormatting>
  <conditionalFormatting sqref="T3 V3 T5:U5 V5:W6 T6">
    <cfRule type="expression" dxfId="378" priority="252">
      <formula>T$7&gt;9</formula>
    </cfRule>
    <cfRule type="expression" dxfId="377" priority="253">
      <formula>T$7&gt;5</formula>
    </cfRule>
    <cfRule type="expression" dxfId="376" priority="254">
      <formula>T$7&gt;0</formula>
    </cfRule>
  </conditionalFormatting>
  <conditionalFormatting sqref="T9:U9">
    <cfRule type="containsText" dxfId="375" priority="250" operator="containsText" text="No">
      <formula>NOT(ISERROR(SEARCH("No",T9)))</formula>
    </cfRule>
  </conditionalFormatting>
  <conditionalFormatting sqref="U6">
    <cfRule type="expression" dxfId="374" priority="255">
      <formula>T$7&gt;9</formula>
    </cfRule>
    <cfRule type="expression" dxfId="373" priority="256">
      <formula>T$7&gt;5</formula>
    </cfRule>
    <cfRule type="expression" dxfId="372" priority="257">
      <formula>T$7&gt;0</formula>
    </cfRule>
  </conditionalFormatting>
  <conditionalFormatting sqref="V10 AB10">
    <cfRule type="cellIs" dxfId="371" priority="140" operator="greaterThan">
      <formula>0</formula>
    </cfRule>
  </conditionalFormatting>
  <conditionalFormatting sqref="X2:X3">
    <cfRule type="expression" dxfId="370" priority="223">
      <formula>X$7&gt;9</formula>
    </cfRule>
    <cfRule type="expression" dxfId="369" priority="224">
      <formula>X$7&gt;5</formula>
    </cfRule>
    <cfRule type="expression" dxfId="368" priority="225">
      <formula>X$7&gt;0</formula>
    </cfRule>
  </conditionalFormatting>
  <conditionalFormatting sqref="Y12 AA12 AC12:AG12 AI12 X12:X13 Z12:Z13 AB12:AB13 AH12:AH13 AD13 AF13">
    <cfRule type="expression" dxfId="367" priority="129">
      <formula>X$7&gt;9</formula>
    </cfRule>
    <cfRule type="expression" dxfId="366" priority="130">
      <formula>X$7&gt;5</formula>
    </cfRule>
    <cfRule type="expression" dxfId="365" priority="131">
      <formula>X$7&gt;0</formula>
    </cfRule>
  </conditionalFormatting>
  <conditionalFormatting sqref="Y2:AC2">
    <cfRule type="expression" dxfId="364" priority="220">
      <formula>Y$7&gt;9</formula>
    </cfRule>
    <cfRule type="expression" dxfId="363" priority="221">
      <formula>Y$7&gt;5</formula>
    </cfRule>
    <cfRule type="expression" dxfId="362" priority="222">
      <formula>Y$7&gt;0</formula>
    </cfRule>
  </conditionalFormatting>
  <conditionalFormatting sqref="Z3 AB3 X5:AA5 AB5:AC6 X6:Z6">
    <cfRule type="expression" dxfId="361" priority="231">
      <formula>X$7&gt;9</formula>
    </cfRule>
    <cfRule type="expression" dxfId="360" priority="232">
      <formula>X$7&gt;5</formula>
    </cfRule>
    <cfRule type="expression" dxfId="359" priority="233">
      <formula>X$7&gt;0</formula>
    </cfRule>
  </conditionalFormatting>
  <conditionalFormatting sqref="Z9:AA9">
    <cfRule type="containsText" dxfId="358" priority="230" operator="containsText" text="No">
      <formula>NOT(ISERROR(SEARCH("No",Z9)))</formula>
    </cfRule>
  </conditionalFormatting>
  <conditionalFormatting sqref="AA6">
    <cfRule type="expression" dxfId="357" priority="234">
      <formula>Z$7&gt;9</formula>
    </cfRule>
    <cfRule type="expression" dxfId="356" priority="235">
      <formula>Z$7&gt;5</formula>
    </cfRule>
    <cfRule type="expression" dxfId="355" priority="236">
      <formula>Z$7&gt;0</formula>
    </cfRule>
  </conditionalFormatting>
  <conditionalFormatting sqref="AD2:AD3">
    <cfRule type="expression" dxfId="354" priority="202">
      <formula>AD$7&gt;9</formula>
    </cfRule>
    <cfRule type="expression" dxfId="353" priority="203">
      <formula>AD$7&gt;5</formula>
    </cfRule>
    <cfRule type="expression" dxfId="352" priority="204">
      <formula>AD$7&gt;0</formula>
    </cfRule>
  </conditionalFormatting>
  <conditionalFormatting sqref="AE2:AI2">
    <cfRule type="expression" dxfId="351" priority="199">
      <formula>AE$7&gt;9</formula>
    </cfRule>
    <cfRule type="expression" dxfId="350" priority="200">
      <formula>AE$7&gt;5</formula>
    </cfRule>
    <cfRule type="expression" dxfId="349" priority="201">
      <formula>AE$7&gt;0</formula>
    </cfRule>
  </conditionalFormatting>
  <conditionalFormatting sqref="AF3 AH3 AD5:AG5 AH5:AI6 AD6:AF6">
    <cfRule type="expression" dxfId="348" priority="214">
      <formula>AD$7&gt;9</formula>
    </cfRule>
    <cfRule type="expression" dxfId="347" priority="215">
      <formula>AD$7&gt;5</formula>
    </cfRule>
    <cfRule type="expression" dxfId="346" priority="216">
      <formula>AD$7&gt;0</formula>
    </cfRule>
  </conditionalFormatting>
  <conditionalFormatting sqref="AF9:AG9">
    <cfRule type="containsText" dxfId="345" priority="212" operator="containsText" text="No">
      <formula>NOT(ISERROR(SEARCH("No",AF9)))</formula>
    </cfRule>
  </conditionalFormatting>
  <conditionalFormatting sqref="AG6">
    <cfRule type="expression" dxfId="344" priority="217">
      <formula>AF$7&gt;9</formula>
    </cfRule>
    <cfRule type="expression" dxfId="343" priority="218">
      <formula>AF$7&gt;5</formula>
    </cfRule>
    <cfRule type="expression" dxfId="342" priority="219">
      <formula>AF$7&gt;0</formula>
    </cfRule>
  </conditionalFormatting>
  <conditionalFormatting sqref="AH10 AN10">
    <cfRule type="cellIs" dxfId="341" priority="137" operator="greaterThan">
      <formula>0</formula>
    </cfRule>
  </conditionalFormatting>
  <conditionalFormatting sqref="AJ2:AJ3">
    <cfRule type="expression" dxfId="340" priority="164">
      <formula>AJ$7&gt;9</formula>
    </cfRule>
    <cfRule type="expression" dxfId="339" priority="165">
      <formula>AJ$7&gt;5</formula>
    </cfRule>
    <cfRule type="expression" dxfId="338" priority="166">
      <formula>AJ$7&gt;0</formula>
    </cfRule>
  </conditionalFormatting>
  <conditionalFormatting sqref="AK12 AM12 AO12:AS12 AJ12:AJ13 AL12:AL13 AN12:AN13 AT12:AT13 AP13 AR13">
    <cfRule type="expression" dxfId="337" priority="126">
      <formula>AJ$7&gt;9</formula>
    </cfRule>
    <cfRule type="expression" dxfId="336" priority="127">
      <formula>AJ$7&gt;5</formula>
    </cfRule>
    <cfRule type="expression" dxfId="335" priority="128">
      <formula>AJ$7&gt;0</formula>
    </cfRule>
  </conditionalFormatting>
  <conditionalFormatting sqref="AK2:AO2">
    <cfRule type="expression" dxfId="334" priority="161">
      <formula>AK$7&gt;9</formula>
    </cfRule>
    <cfRule type="expression" dxfId="333" priority="162">
      <formula>AK$7&gt;5</formula>
    </cfRule>
    <cfRule type="expression" dxfId="332" priority="163">
      <formula>AK$7&gt;0</formula>
    </cfRule>
  </conditionalFormatting>
  <conditionalFormatting sqref="AL3 AN3 AJ5:AM5 AN5:AO6 AJ6:AL6">
    <cfRule type="expression" dxfId="331" priority="176">
      <formula>AJ$7&gt;9</formula>
    </cfRule>
    <cfRule type="expression" dxfId="330" priority="177">
      <formula>AJ$7&gt;5</formula>
    </cfRule>
    <cfRule type="expression" dxfId="329" priority="178">
      <formula>AJ$7&gt;0</formula>
    </cfRule>
  </conditionalFormatting>
  <conditionalFormatting sqref="AL9:AM9">
    <cfRule type="containsText" dxfId="328" priority="174" operator="containsText" text="No">
      <formula>NOT(ISERROR(SEARCH("No",AL9)))</formula>
    </cfRule>
  </conditionalFormatting>
  <conditionalFormatting sqref="AM6">
    <cfRule type="expression" dxfId="327" priority="179">
      <formula>AL$7&gt;9</formula>
    </cfRule>
    <cfRule type="expression" dxfId="326" priority="180">
      <formula>AL$7&gt;5</formula>
    </cfRule>
    <cfRule type="expression" dxfId="325" priority="181">
      <formula>AL$7&gt;0</formula>
    </cfRule>
  </conditionalFormatting>
  <conditionalFormatting sqref="AP2:AP3">
    <cfRule type="expression" dxfId="324" priority="147">
      <formula>AP$7&gt;9</formula>
    </cfRule>
    <cfRule type="expression" dxfId="323" priority="148">
      <formula>AP$7&gt;5</formula>
    </cfRule>
    <cfRule type="expression" dxfId="322" priority="149">
      <formula>AP$7&gt;0</formula>
    </cfRule>
  </conditionalFormatting>
  <conditionalFormatting sqref="AQ2:AU2">
    <cfRule type="expression" dxfId="321" priority="144">
      <formula>AQ$7&gt;9</formula>
    </cfRule>
    <cfRule type="expression" dxfId="320" priority="145">
      <formula>AQ$7&gt;5</formula>
    </cfRule>
    <cfRule type="expression" dxfId="319" priority="146">
      <formula>AQ$7&gt;0</formula>
    </cfRule>
  </conditionalFormatting>
  <conditionalFormatting sqref="AR3 AT3 AP5:AS5 AT5:AU6 AP6:AR6">
    <cfRule type="expression" dxfId="318" priority="155">
      <formula>AP$7&gt;9</formula>
    </cfRule>
    <cfRule type="expression" dxfId="317" priority="156">
      <formula>AP$7&gt;5</formula>
    </cfRule>
    <cfRule type="expression" dxfId="316" priority="157">
      <formula>AP$7&gt;0</formula>
    </cfRule>
  </conditionalFormatting>
  <conditionalFormatting sqref="AR9:AS9">
    <cfRule type="containsText" dxfId="315" priority="154" operator="containsText" text="No">
      <formula>NOT(ISERROR(SEARCH("No",AR9)))</formula>
    </cfRule>
  </conditionalFormatting>
  <conditionalFormatting sqref="AS6">
    <cfRule type="expression" dxfId="314" priority="158">
      <formula>AR$7&gt;9</formula>
    </cfRule>
    <cfRule type="expression" dxfId="313" priority="159">
      <formula>AR$7&gt;5</formula>
    </cfRule>
    <cfRule type="expression" dxfId="312" priority="160">
      <formula>AR$7&gt;0</formula>
    </cfRule>
  </conditionalFormatting>
  <conditionalFormatting sqref="AT10">
    <cfRule type="cellIs" dxfId="311" priority="123" operator="greaterThan">
      <formula>0</formula>
    </cfRule>
  </conditionalFormatting>
  <conditionalFormatting sqref="AU12:AY12 BA12 AZ12:AZ13 AV13 AX13">
    <cfRule type="expression" dxfId="310" priority="18">
      <formula>AU$7&gt;9</formula>
    </cfRule>
    <cfRule type="expression" dxfId="309" priority="19">
      <formula>AU$7&gt;5</formula>
    </cfRule>
    <cfRule type="expression" dxfId="308" priority="20">
      <formula>AU$7&gt;0</formula>
    </cfRule>
  </conditionalFormatting>
  <conditionalFormatting sqref="AV2:AV3">
    <cfRule type="expression" dxfId="307" priority="100">
      <formula>AV$7&gt;9</formula>
    </cfRule>
    <cfRule type="expression" dxfId="306" priority="101">
      <formula>AV$7&gt;5</formula>
    </cfRule>
    <cfRule type="expression" dxfId="305" priority="102">
      <formula>AV$7&gt;0</formula>
    </cfRule>
  </conditionalFormatting>
  <conditionalFormatting sqref="AW2:BA2">
    <cfRule type="expression" dxfId="304" priority="97">
      <formula>AW$7&gt;9</formula>
    </cfRule>
    <cfRule type="expression" dxfId="303" priority="98">
      <formula>AW$7&gt;5</formula>
    </cfRule>
    <cfRule type="expression" dxfId="302" priority="99">
      <formula>AW$7&gt;0</formula>
    </cfRule>
  </conditionalFormatting>
  <conditionalFormatting sqref="AX3 AZ3 AV5:AY5 AZ5:BA6 AV6:AX6">
    <cfRule type="expression" dxfId="301" priority="112">
      <formula>AV$7&gt;9</formula>
    </cfRule>
    <cfRule type="expression" dxfId="300" priority="113">
      <formula>AV$7&gt;5</formula>
    </cfRule>
    <cfRule type="expression" dxfId="299" priority="114">
      <formula>AV$7&gt;0</formula>
    </cfRule>
  </conditionalFormatting>
  <conditionalFormatting sqref="AX9:AY9">
    <cfRule type="containsText" dxfId="298" priority="110" operator="containsText" text="No">
      <formula>NOT(ISERROR(SEARCH("No",AX9)))</formula>
    </cfRule>
  </conditionalFormatting>
  <conditionalFormatting sqref="AY6">
    <cfRule type="expression" dxfId="297" priority="115">
      <formula>AX$7&gt;9</formula>
    </cfRule>
    <cfRule type="expression" dxfId="296" priority="116">
      <formula>AX$7&gt;5</formula>
    </cfRule>
    <cfRule type="expression" dxfId="295" priority="117">
      <formula>AX$7&gt;0</formula>
    </cfRule>
  </conditionalFormatting>
  <conditionalFormatting sqref="AZ10">
    <cfRule type="cellIs" dxfId="294" priority="122" operator="greaterThan">
      <formula>0</formula>
    </cfRule>
  </conditionalFormatting>
  <conditionalFormatting sqref="BB2:BB3">
    <cfRule type="expression" dxfId="293" priority="83">
      <formula>BB$7&gt;9</formula>
    </cfRule>
    <cfRule type="expression" dxfId="292" priority="84">
      <formula>BB$7&gt;5</formula>
    </cfRule>
    <cfRule type="expression" dxfId="291" priority="85">
      <formula>BB$7&gt;0</formula>
    </cfRule>
  </conditionalFormatting>
  <conditionalFormatting sqref="BC12 BE12 BG12:BK12 BM12 BB12:BB13 BD12:BD13 BF12:BF13 BL12:BL13 BH13 BJ13">
    <cfRule type="expression" dxfId="290" priority="15">
      <formula>BB$7&gt;9</formula>
    </cfRule>
    <cfRule type="expression" dxfId="289" priority="16">
      <formula>BB$7&gt;5</formula>
    </cfRule>
    <cfRule type="expression" dxfId="288" priority="17">
      <formula>BB$7&gt;0</formula>
    </cfRule>
  </conditionalFormatting>
  <conditionalFormatting sqref="BC2:BG2">
    <cfRule type="expression" dxfId="287" priority="80">
      <formula>BC$7&gt;9</formula>
    </cfRule>
    <cfRule type="expression" dxfId="286" priority="81">
      <formula>BC$7&gt;5</formula>
    </cfRule>
    <cfRule type="expression" dxfId="285" priority="82">
      <formula>BC$7&gt;0</formula>
    </cfRule>
  </conditionalFormatting>
  <conditionalFormatting sqref="BD3 BF3 BB5:BE5 BF5:BG6 BB6:BD6">
    <cfRule type="expression" dxfId="284" priority="91">
      <formula>BB$7&gt;9</formula>
    </cfRule>
    <cfRule type="expression" dxfId="283" priority="92">
      <formula>BB$7&gt;5</formula>
    </cfRule>
    <cfRule type="expression" dxfId="282" priority="93">
      <formula>BB$7&gt;0</formula>
    </cfRule>
  </conditionalFormatting>
  <conditionalFormatting sqref="BD9:BE9">
    <cfRule type="containsText" dxfId="281" priority="90" operator="containsText" text="No">
      <formula>NOT(ISERROR(SEARCH("No",BD9)))</formula>
    </cfRule>
  </conditionalFormatting>
  <conditionalFormatting sqref="BE6">
    <cfRule type="expression" dxfId="280" priority="94">
      <formula>BD$7&gt;9</formula>
    </cfRule>
    <cfRule type="expression" dxfId="279" priority="95">
      <formula>BD$7&gt;5</formula>
    </cfRule>
    <cfRule type="expression" dxfId="278" priority="96">
      <formula>BD$7&gt;0</formula>
    </cfRule>
  </conditionalFormatting>
  <conditionalFormatting sqref="BF10">
    <cfRule type="cellIs" dxfId="277" priority="121" operator="greaterThan">
      <formula>0</formula>
    </cfRule>
  </conditionalFormatting>
  <conditionalFormatting sqref="BH2:BH3">
    <cfRule type="expression" dxfId="276" priority="62">
      <formula>BH$7&gt;9</formula>
    </cfRule>
    <cfRule type="expression" dxfId="275" priority="63">
      <formula>BH$7&gt;5</formula>
    </cfRule>
    <cfRule type="expression" dxfId="274" priority="64">
      <formula>BH$7&gt;0</formula>
    </cfRule>
  </conditionalFormatting>
  <conditionalFormatting sqref="BI2:BM2">
    <cfRule type="expression" dxfId="273" priority="59">
      <formula>BI$7&gt;9</formula>
    </cfRule>
    <cfRule type="expression" dxfId="272" priority="60">
      <formula>BI$7&gt;5</formula>
    </cfRule>
    <cfRule type="expression" dxfId="271" priority="61">
      <formula>BI$7&gt;0</formula>
    </cfRule>
  </conditionalFormatting>
  <conditionalFormatting sqref="BJ3 BL3 BH5:BK5 BL5:BM6 BH6:BJ6">
    <cfRule type="expression" dxfId="270" priority="74">
      <formula>BH$7&gt;9</formula>
    </cfRule>
    <cfRule type="expression" dxfId="269" priority="75">
      <formula>BH$7&gt;5</formula>
    </cfRule>
    <cfRule type="expression" dxfId="268" priority="76">
      <formula>BH$7&gt;0</formula>
    </cfRule>
  </conditionalFormatting>
  <conditionalFormatting sqref="BJ9:BK9">
    <cfRule type="containsText" dxfId="267" priority="72" operator="containsText" text="No">
      <formula>NOT(ISERROR(SEARCH("No",BJ9)))</formula>
    </cfRule>
  </conditionalFormatting>
  <conditionalFormatting sqref="BK6">
    <cfRule type="expression" dxfId="266" priority="77">
      <formula>BJ$7&gt;9</formula>
    </cfRule>
    <cfRule type="expression" dxfId="265" priority="78">
      <formula>BJ$7&gt;5</formula>
    </cfRule>
    <cfRule type="expression" dxfId="264" priority="79">
      <formula>BJ$7&gt;0</formula>
    </cfRule>
  </conditionalFormatting>
  <conditionalFormatting sqref="BL10">
    <cfRule type="cellIs" dxfId="263" priority="120" operator="greaterThan">
      <formula>0</formula>
    </cfRule>
  </conditionalFormatting>
  <conditionalFormatting sqref="BN2:BN3">
    <cfRule type="expression" dxfId="262" priority="41">
      <formula>BN$7&gt;9</formula>
    </cfRule>
    <cfRule type="expression" dxfId="261" priority="42">
      <formula>BN$7&gt;5</formula>
    </cfRule>
    <cfRule type="expression" dxfId="260" priority="43">
      <formula>BN$7&gt;0</formula>
    </cfRule>
  </conditionalFormatting>
  <conditionalFormatting sqref="BO12 BQ12 BS12:BW12 BY12 BN12:BN13 BP12:BP13 BR12:BR13 BX12:BX13 BT13 BV13">
    <cfRule type="expression" dxfId="259" priority="12">
      <formula>BN$7&gt;9</formula>
    </cfRule>
    <cfRule type="expression" dxfId="258" priority="13">
      <formula>BN$7&gt;5</formula>
    </cfRule>
    <cfRule type="expression" dxfId="257" priority="14">
      <formula>BN$7&gt;0</formula>
    </cfRule>
  </conditionalFormatting>
  <conditionalFormatting sqref="BO2:BS2">
    <cfRule type="expression" dxfId="256" priority="38">
      <formula>BO$7&gt;9</formula>
    </cfRule>
    <cfRule type="expression" dxfId="255" priority="39">
      <formula>BO$7&gt;5</formula>
    </cfRule>
    <cfRule type="expression" dxfId="254" priority="40">
      <formula>BO$7&gt;0</formula>
    </cfRule>
  </conditionalFormatting>
  <conditionalFormatting sqref="BP3 BR3 BN5:BQ5 BR5:BS6 BN6:BP6">
    <cfRule type="expression" dxfId="253" priority="53">
      <formula>BN$7&gt;9</formula>
    </cfRule>
    <cfRule type="expression" dxfId="252" priority="54">
      <formula>BN$7&gt;5</formula>
    </cfRule>
    <cfRule type="expression" dxfId="251" priority="55">
      <formula>BN$7&gt;0</formula>
    </cfRule>
  </conditionalFormatting>
  <conditionalFormatting sqref="BP9:BQ9">
    <cfRule type="containsText" dxfId="250" priority="51" operator="containsText" text="No">
      <formula>NOT(ISERROR(SEARCH("No",BP9)))</formula>
    </cfRule>
  </conditionalFormatting>
  <conditionalFormatting sqref="BQ6">
    <cfRule type="expression" dxfId="249" priority="56">
      <formula>BP$7&gt;9</formula>
    </cfRule>
    <cfRule type="expression" dxfId="248" priority="57">
      <formula>BP$7&gt;5</formula>
    </cfRule>
    <cfRule type="expression" dxfId="247" priority="58">
      <formula>BP$7&gt;0</formula>
    </cfRule>
  </conditionalFormatting>
  <conditionalFormatting sqref="BR10">
    <cfRule type="cellIs" dxfId="246" priority="119" operator="greaterThan">
      <formula>0</formula>
    </cfRule>
  </conditionalFormatting>
  <conditionalFormatting sqref="BT2:BT3">
    <cfRule type="expression" dxfId="245" priority="24">
      <formula>BT$7&gt;9</formula>
    </cfRule>
    <cfRule type="expression" dxfId="244" priority="25">
      <formula>BT$7&gt;5</formula>
    </cfRule>
    <cfRule type="expression" dxfId="243" priority="26">
      <formula>BT$7&gt;0</formula>
    </cfRule>
  </conditionalFormatting>
  <conditionalFormatting sqref="BU2:BY2">
    <cfRule type="expression" dxfId="242" priority="21">
      <formula>BU$7&gt;9</formula>
    </cfRule>
    <cfRule type="expression" dxfId="241" priority="22">
      <formula>BU$7&gt;5</formula>
    </cfRule>
    <cfRule type="expression" dxfId="240" priority="23">
      <formula>BU$7&gt;0</formula>
    </cfRule>
  </conditionalFormatting>
  <conditionalFormatting sqref="BV3 BX3 BT5:BW5 BX5:BY6 BT6:BV6">
    <cfRule type="expression" dxfId="239" priority="32">
      <formula>BT$7&gt;9</formula>
    </cfRule>
    <cfRule type="expression" dxfId="238" priority="33">
      <formula>BT$7&gt;5</formula>
    </cfRule>
    <cfRule type="expression" dxfId="237" priority="34">
      <formula>BT$7&gt;0</formula>
    </cfRule>
  </conditionalFormatting>
  <conditionalFormatting sqref="BV9:BW9">
    <cfRule type="containsText" dxfId="236" priority="31" operator="containsText" text="No">
      <formula>NOT(ISERROR(SEARCH("No",BV9)))</formula>
    </cfRule>
  </conditionalFormatting>
  <conditionalFormatting sqref="BW6">
    <cfRule type="expression" dxfId="235" priority="35">
      <formula>BV$7&gt;9</formula>
    </cfRule>
    <cfRule type="expression" dxfId="234" priority="36">
      <formula>BV$7&gt;5</formula>
    </cfRule>
    <cfRule type="expression" dxfId="233" priority="37">
      <formula>BV$7&gt;0</formula>
    </cfRule>
  </conditionalFormatting>
  <conditionalFormatting sqref="BX10">
    <cfRule type="cellIs" dxfId="232" priority="118" operator="greaterThan">
      <formula>0</formula>
    </cfRule>
  </conditionalFormatting>
  <conditionalFormatting sqref="L5:O5 L6:N6">
    <cfRule type="expression" dxfId="231" priority="7">
      <formula>L$7&gt;9</formula>
    </cfRule>
    <cfRule type="expression" dxfId="230" priority="8">
      <formula>L$7&gt;5</formula>
    </cfRule>
    <cfRule type="expression" dxfId="229" priority="9">
      <formula>L$7&gt;0</formula>
    </cfRule>
  </conditionalFormatting>
  <conditionalFormatting sqref="O6">
    <cfRule type="expression" dxfId="228" priority="4">
      <formula>N$7&gt;9</formula>
    </cfRule>
    <cfRule type="expression" dxfId="227" priority="5">
      <formula>N$7&gt;5</formula>
    </cfRule>
    <cfRule type="expression" dxfId="226" priority="6">
      <formula>N$7&gt;0</formula>
    </cfRule>
  </conditionalFormatting>
  <conditionalFormatting sqref="P5:S6">
    <cfRule type="expression" dxfId="225" priority="1">
      <formula>P$7&gt;9</formula>
    </cfRule>
    <cfRule type="expression" dxfId="224" priority="2">
      <formula>P$7&gt;5</formula>
    </cfRule>
    <cfRule type="expression" dxfId="223" priority="3">
      <formula>P$7&gt;0</formula>
    </cfRule>
  </conditionalFormatting>
  <conditionalFormatting sqref="E15:E24 E27:E29 E31:E33 E35:E37">
    <cfRule type="expression" dxfId="222" priority="1936">
      <formula>SUM(F15:FK15)&lt;1</formula>
    </cfRule>
    <cfRule type="expression" dxfId="221" priority="1937">
      <formula>SUM(F15:IK15)=1</formula>
    </cfRule>
    <cfRule type="expression" dxfId="220" priority="1938">
      <formula>SUM(F15:FK15)&gt;1</formula>
    </cfRule>
  </conditionalFormatting>
  <dataValidations disablePrompts="1" count="1">
    <dataValidation type="list" showInputMessage="1" showErrorMessage="1" sqref="D6" xr:uid="{00000000-0002-0000-0100-000000000000}">
      <formula1>"Yes,No"</formula1>
    </dataValidation>
  </dataValidations>
  <pageMargins left="0.25" right="0.25" top="0.75" bottom="0.75" header="0.3" footer="0.3"/>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F8EC-A38C-4B98-9540-1809502972C7}">
  <sheetPr>
    <pageSetUpPr fitToPage="1"/>
  </sheetPr>
  <dimension ref="B1:CC84"/>
  <sheetViews>
    <sheetView zoomScale="60" zoomScaleNormal="60" zoomScalePageLayoutView="52" workbookViewId="0">
      <pane xSplit="5" ySplit="14" topLeftCell="F15" activePane="bottomRight" state="frozenSplit"/>
      <selection pane="topRight" activeCell="E1" sqref="E1"/>
      <selection pane="bottomLeft" activeCell="A10" sqref="A10"/>
      <selection pane="bottomRight" activeCell="L17" sqref="L17"/>
    </sheetView>
  </sheetViews>
  <sheetFormatPr defaultColWidth="8.88671875" defaultRowHeight="14.4" x14ac:dyDescent="0.3"/>
  <cols>
    <col min="1" max="1" width="2.88671875" customWidth="1"/>
    <col min="2" max="2" width="4.6640625" customWidth="1"/>
    <col min="3" max="3" width="14.6640625" customWidth="1"/>
    <col min="4" max="4" width="13.6640625" customWidth="1"/>
    <col min="5" max="5" width="27.109375" style="23" customWidth="1"/>
    <col min="6" max="78" width="13.6640625" customWidth="1"/>
  </cols>
  <sheetData>
    <row r="1" spans="2:81" s="30" customFormat="1" ht="22.35" customHeight="1" thickBot="1" x14ac:dyDescent="0.5">
      <c r="B1" s="142" t="s">
        <v>12</v>
      </c>
      <c r="C1" s="142"/>
      <c r="D1" s="142"/>
      <c r="E1" s="143"/>
      <c r="F1" s="132">
        <v>2024</v>
      </c>
      <c r="G1" s="132"/>
      <c r="H1" s="132"/>
      <c r="I1" s="132"/>
      <c r="J1" s="132"/>
      <c r="K1" s="132"/>
      <c r="L1" s="132">
        <f>F1+1</f>
        <v>2025</v>
      </c>
      <c r="M1" s="132"/>
      <c r="N1" s="132"/>
      <c r="O1" s="132"/>
      <c r="P1" s="132"/>
      <c r="Q1" s="132"/>
      <c r="R1" s="132">
        <f>L1+1</f>
        <v>2026</v>
      </c>
      <c r="S1" s="132"/>
      <c r="T1" s="132"/>
      <c r="U1" s="132"/>
      <c r="V1" s="132"/>
      <c r="W1" s="132"/>
      <c r="X1" s="132">
        <f>R1+1</f>
        <v>2027</v>
      </c>
      <c r="Y1" s="132"/>
      <c r="Z1" s="132"/>
      <c r="AA1" s="132"/>
      <c r="AB1" s="132"/>
      <c r="AC1" s="132"/>
      <c r="AD1" s="132">
        <f>X1+1</f>
        <v>2028</v>
      </c>
      <c r="AE1" s="132"/>
      <c r="AF1" s="132"/>
      <c r="AG1" s="132"/>
      <c r="AH1" s="132"/>
      <c r="AI1" s="132"/>
      <c r="AJ1" s="132">
        <f>AD1+1</f>
        <v>2029</v>
      </c>
      <c r="AK1" s="132"/>
      <c r="AL1" s="132"/>
      <c r="AM1" s="132"/>
      <c r="AN1" s="132"/>
      <c r="AO1" s="132"/>
      <c r="AP1" s="132">
        <f>AJ1+1</f>
        <v>2030</v>
      </c>
      <c r="AQ1" s="132"/>
      <c r="AR1" s="132"/>
      <c r="AS1" s="132"/>
      <c r="AT1" s="132"/>
      <c r="AU1" s="132"/>
      <c r="AV1" s="132">
        <f>AP1+1</f>
        <v>2031</v>
      </c>
      <c r="AW1" s="132"/>
      <c r="AX1" s="132"/>
      <c r="AY1" s="132"/>
      <c r="AZ1" s="132"/>
      <c r="BA1" s="132"/>
      <c r="BB1" s="132">
        <f>AV1+1</f>
        <v>2032</v>
      </c>
      <c r="BC1" s="132"/>
      <c r="BD1" s="132"/>
      <c r="BE1" s="132"/>
      <c r="BF1" s="132"/>
      <c r="BG1" s="132"/>
      <c r="BH1" s="132">
        <f>BB1+1</f>
        <v>2033</v>
      </c>
      <c r="BI1" s="132"/>
      <c r="BJ1" s="132"/>
      <c r="BK1" s="132"/>
      <c r="BL1" s="132"/>
      <c r="BM1" s="132"/>
      <c r="BN1" s="132">
        <f>BH1+1</f>
        <v>2034</v>
      </c>
      <c r="BO1" s="132"/>
      <c r="BP1" s="132"/>
      <c r="BQ1" s="132"/>
      <c r="BR1" s="132"/>
      <c r="BS1" s="132"/>
      <c r="BT1" s="132">
        <f>BN1+1</f>
        <v>2035</v>
      </c>
      <c r="BU1" s="132"/>
      <c r="BV1" s="132"/>
      <c r="BW1" s="132"/>
      <c r="BX1" s="132"/>
      <c r="BY1" s="132"/>
    </row>
    <row r="2" spans="2:81" s="1" customFormat="1" ht="22.35" customHeight="1" x14ac:dyDescent="0.35">
      <c r="B2" s="41"/>
      <c r="C2" s="42"/>
      <c r="D2" s="43" t="s">
        <v>47</v>
      </c>
      <c r="E2" s="44" t="s">
        <v>46</v>
      </c>
      <c r="F2" s="7" t="s">
        <v>67</v>
      </c>
      <c r="G2" s="7" t="s">
        <v>68</v>
      </c>
      <c r="H2" s="7" t="s">
        <v>69</v>
      </c>
      <c r="I2" s="7" t="s">
        <v>70</v>
      </c>
      <c r="J2" s="7" t="s">
        <v>71</v>
      </c>
      <c r="K2" s="7" t="s">
        <v>72</v>
      </c>
      <c r="L2" s="7" t="s">
        <v>67</v>
      </c>
      <c r="M2" s="7" t="s">
        <v>68</v>
      </c>
      <c r="N2" s="7" t="s">
        <v>69</v>
      </c>
      <c r="O2" s="7" t="s">
        <v>70</v>
      </c>
      <c r="P2" s="7" t="s">
        <v>71</v>
      </c>
      <c r="Q2" s="7" t="s">
        <v>72</v>
      </c>
      <c r="R2" s="7" t="s">
        <v>67</v>
      </c>
      <c r="S2" s="7" t="s">
        <v>68</v>
      </c>
      <c r="T2" s="7" t="s">
        <v>69</v>
      </c>
      <c r="U2" s="7" t="s">
        <v>70</v>
      </c>
      <c r="V2" s="7" t="s">
        <v>71</v>
      </c>
      <c r="W2" s="7" t="s">
        <v>72</v>
      </c>
      <c r="X2" s="7" t="s">
        <v>67</v>
      </c>
      <c r="Y2" s="7" t="s">
        <v>68</v>
      </c>
      <c r="Z2" s="7" t="s">
        <v>69</v>
      </c>
      <c r="AA2" s="7" t="s">
        <v>70</v>
      </c>
      <c r="AB2" s="7" t="s">
        <v>71</v>
      </c>
      <c r="AC2" s="7" t="s">
        <v>72</v>
      </c>
      <c r="AD2" s="7" t="s">
        <v>67</v>
      </c>
      <c r="AE2" s="7" t="s">
        <v>68</v>
      </c>
      <c r="AF2" s="7" t="s">
        <v>69</v>
      </c>
      <c r="AG2" s="7" t="s">
        <v>70</v>
      </c>
      <c r="AH2" s="7" t="s">
        <v>71</v>
      </c>
      <c r="AI2" s="7" t="s">
        <v>72</v>
      </c>
      <c r="AJ2" s="7" t="s">
        <v>67</v>
      </c>
      <c r="AK2" s="7" t="s">
        <v>68</v>
      </c>
      <c r="AL2" s="7" t="s">
        <v>69</v>
      </c>
      <c r="AM2" s="7" t="s">
        <v>70</v>
      </c>
      <c r="AN2" s="7" t="s">
        <v>71</v>
      </c>
      <c r="AO2" s="7" t="s">
        <v>72</v>
      </c>
      <c r="AP2" s="7" t="s">
        <v>67</v>
      </c>
      <c r="AQ2" s="7" t="s">
        <v>68</v>
      </c>
      <c r="AR2" s="7" t="s">
        <v>69</v>
      </c>
      <c r="AS2" s="7" t="s">
        <v>70</v>
      </c>
      <c r="AT2" s="7" t="s">
        <v>71</v>
      </c>
      <c r="AU2" s="7" t="s">
        <v>72</v>
      </c>
      <c r="AV2" s="7" t="s">
        <v>67</v>
      </c>
      <c r="AW2" s="7" t="s">
        <v>68</v>
      </c>
      <c r="AX2" s="7" t="s">
        <v>69</v>
      </c>
      <c r="AY2" s="7" t="s">
        <v>70</v>
      </c>
      <c r="AZ2" s="7" t="s">
        <v>71</v>
      </c>
      <c r="BA2" s="7" t="s">
        <v>72</v>
      </c>
      <c r="BB2" s="7" t="s">
        <v>67</v>
      </c>
      <c r="BC2" s="7" t="s">
        <v>68</v>
      </c>
      <c r="BD2" s="7" t="s">
        <v>69</v>
      </c>
      <c r="BE2" s="7" t="s">
        <v>70</v>
      </c>
      <c r="BF2" s="7" t="s">
        <v>71</v>
      </c>
      <c r="BG2" s="7" t="s">
        <v>72</v>
      </c>
      <c r="BH2" s="7" t="s">
        <v>67</v>
      </c>
      <c r="BI2" s="7" t="s">
        <v>68</v>
      </c>
      <c r="BJ2" s="7" t="s">
        <v>69</v>
      </c>
      <c r="BK2" s="7" t="s">
        <v>70</v>
      </c>
      <c r="BL2" s="7" t="s">
        <v>71</v>
      </c>
      <c r="BM2" s="7" t="s">
        <v>72</v>
      </c>
      <c r="BN2" s="7" t="s">
        <v>67</v>
      </c>
      <c r="BO2" s="7" t="s">
        <v>68</v>
      </c>
      <c r="BP2" s="7" t="s">
        <v>69</v>
      </c>
      <c r="BQ2" s="7" t="s">
        <v>70</v>
      </c>
      <c r="BR2" s="7" t="s">
        <v>71</v>
      </c>
      <c r="BS2" s="7" t="s">
        <v>72</v>
      </c>
      <c r="BT2" s="7" t="s">
        <v>67</v>
      </c>
      <c r="BU2" s="7" t="s">
        <v>68</v>
      </c>
      <c r="BV2" s="7" t="s">
        <v>69</v>
      </c>
      <c r="BW2" s="7" t="s">
        <v>70</v>
      </c>
      <c r="BX2" s="7" t="s">
        <v>71</v>
      </c>
      <c r="BY2" s="7" t="s">
        <v>72</v>
      </c>
    </row>
    <row r="3" spans="2:81" s="1" customFormat="1" ht="22.35" customHeight="1" x14ac:dyDescent="0.45">
      <c r="B3" s="144" t="s">
        <v>48</v>
      </c>
      <c r="C3" s="145"/>
      <c r="D3" s="39">
        <v>37</v>
      </c>
      <c r="E3" s="45">
        <f>SUM((SUM(F16:BY24))*4)+(SUM(F15:BY15))</f>
        <v>0</v>
      </c>
      <c r="F3" s="123" t="s">
        <v>39</v>
      </c>
      <c r="G3" s="124"/>
      <c r="H3" s="125" t="s">
        <v>40</v>
      </c>
      <c r="I3" s="126"/>
      <c r="J3" s="127" t="s">
        <v>41</v>
      </c>
      <c r="K3" s="128"/>
      <c r="L3" s="123" t="s">
        <v>39</v>
      </c>
      <c r="M3" s="124"/>
      <c r="N3" s="125" t="s">
        <v>40</v>
      </c>
      <c r="O3" s="126"/>
      <c r="P3" s="127" t="s">
        <v>41</v>
      </c>
      <c r="Q3" s="128"/>
      <c r="R3" s="123" t="s">
        <v>39</v>
      </c>
      <c r="S3" s="124"/>
      <c r="T3" s="125" t="s">
        <v>40</v>
      </c>
      <c r="U3" s="126"/>
      <c r="V3" s="127" t="s">
        <v>41</v>
      </c>
      <c r="W3" s="128"/>
      <c r="X3" s="123" t="s">
        <v>39</v>
      </c>
      <c r="Y3" s="124"/>
      <c r="Z3" s="125" t="s">
        <v>40</v>
      </c>
      <c r="AA3" s="126"/>
      <c r="AB3" s="127" t="s">
        <v>41</v>
      </c>
      <c r="AC3" s="128"/>
      <c r="AD3" s="123" t="s">
        <v>39</v>
      </c>
      <c r="AE3" s="124"/>
      <c r="AF3" s="125" t="s">
        <v>40</v>
      </c>
      <c r="AG3" s="126"/>
      <c r="AH3" s="127" t="s">
        <v>41</v>
      </c>
      <c r="AI3" s="128"/>
      <c r="AJ3" s="123" t="s">
        <v>39</v>
      </c>
      <c r="AK3" s="124"/>
      <c r="AL3" s="125" t="s">
        <v>40</v>
      </c>
      <c r="AM3" s="126"/>
      <c r="AN3" s="127" t="s">
        <v>41</v>
      </c>
      <c r="AO3" s="128"/>
      <c r="AP3" s="123" t="s">
        <v>39</v>
      </c>
      <c r="AQ3" s="124"/>
      <c r="AR3" s="125" t="s">
        <v>40</v>
      </c>
      <c r="AS3" s="126"/>
      <c r="AT3" s="127" t="s">
        <v>41</v>
      </c>
      <c r="AU3" s="128"/>
      <c r="AV3" s="123" t="s">
        <v>39</v>
      </c>
      <c r="AW3" s="124"/>
      <c r="AX3" s="125" t="s">
        <v>40</v>
      </c>
      <c r="AY3" s="126"/>
      <c r="AZ3" s="127" t="s">
        <v>41</v>
      </c>
      <c r="BA3" s="128"/>
      <c r="BB3" s="123" t="s">
        <v>39</v>
      </c>
      <c r="BC3" s="124"/>
      <c r="BD3" s="125" t="s">
        <v>40</v>
      </c>
      <c r="BE3" s="126"/>
      <c r="BF3" s="127" t="s">
        <v>41</v>
      </c>
      <c r="BG3" s="128"/>
      <c r="BH3" s="123" t="s">
        <v>39</v>
      </c>
      <c r="BI3" s="124"/>
      <c r="BJ3" s="125" t="s">
        <v>40</v>
      </c>
      <c r="BK3" s="126"/>
      <c r="BL3" s="127" t="s">
        <v>41</v>
      </c>
      <c r="BM3" s="128"/>
      <c r="BN3" s="123" t="s">
        <v>39</v>
      </c>
      <c r="BO3" s="124"/>
      <c r="BP3" s="125" t="s">
        <v>40</v>
      </c>
      <c r="BQ3" s="126"/>
      <c r="BR3" s="127" t="s">
        <v>41</v>
      </c>
      <c r="BS3" s="128"/>
      <c r="BT3" s="123" t="s">
        <v>39</v>
      </c>
      <c r="BU3" s="124"/>
      <c r="BV3" s="125" t="s">
        <v>40</v>
      </c>
      <c r="BW3" s="126"/>
      <c r="BX3" s="127" t="s">
        <v>41</v>
      </c>
      <c r="BY3" s="128"/>
    </row>
    <row r="4" spans="2:81" s="1" customFormat="1" ht="22.35" customHeight="1" thickBot="1" x14ac:dyDescent="0.5">
      <c r="B4" s="146" t="s">
        <v>49</v>
      </c>
      <c r="C4" s="147"/>
      <c r="D4" s="40">
        <v>12</v>
      </c>
      <c r="E4" s="46">
        <f>(SUM(F27:BY29,F31:BY33,F35:BY37,F39:BY41,F47:BY49,F43:BY45))*4</f>
        <v>0</v>
      </c>
      <c r="F4" s="24" t="s">
        <v>7</v>
      </c>
      <c r="G4" s="24" t="s">
        <v>8</v>
      </c>
      <c r="H4" s="25" t="s">
        <v>9</v>
      </c>
      <c r="I4" s="25" t="s">
        <v>10</v>
      </c>
      <c r="J4" s="26" t="s">
        <v>11</v>
      </c>
      <c r="K4" s="26" t="s">
        <v>6</v>
      </c>
      <c r="L4" s="24" t="s">
        <v>7</v>
      </c>
      <c r="M4" s="24" t="s">
        <v>8</v>
      </c>
      <c r="N4" s="25" t="s">
        <v>9</v>
      </c>
      <c r="O4" s="25" t="s">
        <v>10</v>
      </c>
      <c r="P4" s="26" t="s">
        <v>11</v>
      </c>
      <c r="Q4" s="26" t="s">
        <v>6</v>
      </c>
      <c r="R4" s="24" t="s">
        <v>7</v>
      </c>
      <c r="S4" s="24" t="s">
        <v>8</v>
      </c>
      <c r="T4" s="25" t="s">
        <v>9</v>
      </c>
      <c r="U4" s="25" t="s">
        <v>10</v>
      </c>
      <c r="V4" s="26" t="s">
        <v>11</v>
      </c>
      <c r="W4" s="26" t="s">
        <v>6</v>
      </c>
      <c r="X4" s="24" t="s">
        <v>7</v>
      </c>
      <c r="Y4" s="24" t="s">
        <v>8</v>
      </c>
      <c r="Z4" s="25" t="s">
        <v>9</v>
      </c>
      <c r="AA4" s="25" t="s">
        <v>10</v>
      </c>
      <c r="AB4" s="26" t="s">
        <v>11</v>
      </c>
      <c r="AC4" s="26" t="s">
        <v>6</v>
      </c>
      <c r="AD4" s="24" t="s">
        <v>7</v>
      </c>
      <c r="AE4" s="24" t="s">
        <v>8</v>
      </c>
      <c r="AF4" s="25" t="s">
        <v>9</v>
      </c>
      <c r="AG4" s="25" t="s">
        <v>10</v>
      </c>
      <c r="AH4" s="26" t="s">
        <v>11</v>
      </c>
      <c r="AI4" s="26" t="s">
        <v>6</v>
      </c>
      <c r="AJ4" s="24" t="s">
        <v>7</v>
      </c>
      <c r="AK4" s="24" t="s">
        <v>8</v>
      </c>
      <c r="AL4" s="25" t="s">
        <v>9</v>
      </c>
      <c r="AM4" s="25" t="s">
        <v>10</v>
      </c>
      <c r="AN4" s="26" t="s">
        <v>11</v>
      </c>
      <c r="AO4" s="26" t="s">
        <v>6</v>
      </c>
      <c r="AP4" s="24" t="s">
        <v>7</v>
      </c>
      <c r="AQ4" s="24" t="s">
        <v>8</v>
      </c>
      <c r="AR4" s="25" t="s">
        <v>9</v>
      </c>
      <c r="AS4" s="25" t="s">
        <v>10</v>
      </c>
      <c r="AT4" s="26" t="s">
        <v>11</v>
      </c>
      <c r="AU4" s="26" t="s">
        <v>6</v>
      </c>
      <c r="AV4" s="24" t="s">
        <v>7</v>
      </c>
      <c r="AW4" s="24" t="s">
        <v>8</v>
      </c>
      <c r="AX4" s="25" t="s">
        <v>9</v>
      </c>
      <c r="AY4" s="25" t="s">
        <v>10</v>
      </c>
      <c r="AZ4" s="26" t="s">
        <v>11</v>
      </c>
      <c r="BA4" s="26" t="s">
        <v>6</v>
      </c>
      <c r="BB4" s="24" t="s">
        <v>7</v>
      </c>
      <c r="BC4" s="24" t="s">
        <v>8</v>
      </c>
      <c r="BD4" s="25" t="s">
        <v>9</v>
      </c>
      <c r="BE4" s="25" t="s">
        <v>10</v>
      </c>
      <c r="BF4" s="26" t="s">
        <v>11</v>
      </c>
      <c r="BG4" s="26" t="s">
        <v>6</v>
      </c>
      <c r="BH4" s="24" t="s">
        <v>7</v>
      </c>
      <c r="BI4" s="24" t="s">
        <v>8</v>
      </c>
      <c r="BJ4" s="25" t="s">
        <v>9</v>
      </c>
      <c r="BK4" s="25" t="s">
        <v>10</v>
      </c>
      <c r="BL4" s="26" t="s">
        <v>11</v>
      </c>
      <c r="BM4" s="26" t="s">
        <v>6</v>
      </c>
      <c r="BN4" s="24" t="s">
        <v>7</v>
      </c>
      <c r="BO4" s="24" t="s">
        <v>8</v>
      </c>
      <c r="BP4" s="25" t="s">
        <v>9</v>
      </c>
      <c r="BQ4" s="25" t="s">
        <v>10</v>
      </c>
      <c r="BR4" s="26" t="s">
        <v>11</v>
      </c>
      <c r="BS4" s="26" t="s">
        <v>6</v>
      </c>
      <c r="BT4" s="24" t="s">
        <v>7</v>
      </c>
      <c r="BU4" s="24" t="s">
        <v>8</v>
      </c>
      <c r="BV4" s="25" t="s">
        <v>9</v>
      </c>
      <c r="BW4" s="25" t="s">
        <v>10</v>
      </c>
      <c r="BX4" s="26" t="s">
        <v>11</v>
      </c>
      <c r="BY4" s="26" t="s">
        <v>6</v>
      </c>
    </row>
    <row r="5" spans="2:81" s="1" customFormat="1" ht="22.35" customHeight="1" thickBot="1" x14ac:dyDescent="0.5">
      <c r="B5" s="148" t="s">
        <v>64</v>
      </c>
      <c r="C5" s="149"/>
      <c r="D5" s="47">
        <v>49</v>
      </c>
      <c r="E5" s="38">
        <f>SUM(E3:E4)</f>
        <v>0</v>
      </c>
      <c r="F5" s="27">
        <v>45299</v>
      </c>
      <c r="G5" s="27">
        <v>45355</v>
      </c>
      <c r="H5" s="28">
        <v>45418</v>
      </c>
      <c r="I5" s="28">
        <v>45467</v>
      </c>
      <c r="J5" s="29">
        <v>45523</v>
      </c>
      <c r="K5" s="29">
        <v>45579</v>
      </c>
      <c r="L5" s="76">
        <v>45670</v>
      </c>
      <c r="M5" s="76">
        <v>45726</v>
      </c>
      <c r="N5" s="77">
        <v>45789</v>
      </c>
      <c r="O5" s="77">
        <v>45838</v>
      </c>
      <c r="P5" s="78">
        <v>45894</v>
      </c>
      <c r="Q5" s="78">
        <v>45950</v>
      </c>
      <c r="R5" s="76">
        <v>46034</v>
      </c>
      <c r="S5" s="76">
        <v>46090</v>
      </c>
      <c r="T5" s="77"/>
      <c r="U5" s="77"/>
      <c r="V5" s="78"/>
      <c r="W5" s="78"/>
      <c r="X5" s="76"/>
      <c r="Y5" s="76"/>
      <c r="Z5" s="77"/>
      <c r="AA5" s="77"/>
      <c r="AB5" s="78"/>
      <c r="AC5" s="78"/>
      <c r="AD5" s="76"/>
      <c r="AE5" s="76"/>
      <c r="AF5" s="77"/>
      <c r="AG5" s="77"/>
      <c r="AH5" s="78"/>
      <c r="AI5" s="78"/>
      <c r="AJ5" s="76"/>
      <c r="AK5" s="76"/>
      <c r="AL5" s="77"/>
      <c r="AM5" s="77"/>
      <c r="AN5" s="78"/>
      <c r="AO5" s="78"/>
      <c r="AP5" s="76"/>
      <c r="AQ5" s="76"/>
      <c r="AR5" s="77"/>
      <c r="AS5" s="77"/>
      <c r="AT5" s="78"/>
      <c r="AU5" s="78"/>
      <c r="AV5" s="76"/>
      <c r="AW5" s="76"/>
      <c r="AX5" s="77"/>
      <c r="AY5" s="77"/>
      <c r="AZ5" s="78"/>
      <c r="BA5" s="78"/>
      <c r="BB5" s="76"/>
      <c r="BC5" s="76"/>
      <c r="BD5" s="77"/>
      <c r="BE5" s="77"/>
      <c r="BF5" s="78"/>
      <c r="BG5" s="78"/>
      <c r="BH5" s="76"/>
      <c r="BI5" s="76"/>
      <c r="BJ5" s="77"/>
      <c r="BK5" s="77"/>
      <c r="BL5" s="78"/>
      <c r="BM5" s="78"/>
      <c r="BN5" s="76"/>
      <c r="BO5" s="76"/>
      <c r="BP5" s="77"/>
      <c r="BQ5" s="77"/>
      <c r="BR5" s="78"/>
      <c r="BS5" s="78"/>
      <c r="BT5" s="76"/>
      <c r="BU5" s="76"/>
      <c r="BV5" s="77"/>
      <c r="BW5" s="77"/>
      <c r="BX5" s="78"/>
      <c r="BY5" s="78"/>
    </row>
    <row r="6" spans="2:81" s="1" customFormat="1" ht="21.75" customHeight="1" thickBot="1" x14ac:dyDescent="0.45">
      <c r="B6" s="150" t="s">
        <v>81</v>
      </c>
      <c r="C6" s="151"/>
      <c r="D6" s="62" t="s">
        <v>82</v>
      </c>
      <c r="E6" s="48"/>
      <c r="F6" s="27">
        <v>45347</v>
      </c>
      <c r="G6" s="27">
        <v>45410</v>
      </c>
      <c r="H6" s="28">
        <v>45466</v>
      </c>
      <c r="I6" s="28">
        <v>45515</v>
      </c>
      <c r="J6" s="29">
        <v>45571</v>
      </c>
      <c r="K6" s="29">
        <v>45634</v>
      </c>
      <c r="L6" s="76">
        <v>45718</v>
      </c>
      <c r="M6" s="76">
        <v>45781</v>
      </c>
      <c r="N6" s="77">
        <v>45837</v>
      </c>
      <c r="O6" s="77">
        <v>45886</v>
      </c>
      <c r="P6" s="78">
        <v>45942</v>
      </c>
      <c r="Q6" s="78">
        <v>46005</v>
      </c>
      <c r="R6" s="76">
        <v>46082</v>
      </c>
      <c r="S6" s="76">
        <v>46145</v>
      </c>
      <c r="T6" s="77"/>
      <c r="U6" s="77"/>
      <c r="V6" s="78"/>
      <c r="W6" s="78"/>
      <c r="X6" s="76"/>
      <c r="Y6" s="76"/>
      <c r="Z6" s="77"/>
      <c r="AA6" s="77"/>
      <c r="AB6" s="78"/>
      <c r="AC6" s="78"/>
      <c r="AD6" s="76"/>
      <c r="AE6" s="76"/>
      <c r="AF6" s="77"/>
      <c r="AG6" s="77"/>
      <c r="AH6" s="78"/>
      <c r="AI6" s="78"/>
      <c r="AJ6" s="76"/>
      <c r="AK6" s="76"/>
      <c r="AL6" s="77"/>
      <c r="AM6" s="77"/>
      <c r="AN6" s="78"/>
      <c r="AO6" s="78"/>
      <c r="AP6" s="76"/>
      <c r="AQ6" s="76"/>
      <c r="AR6" s="77"/>
      <c r="AS6" s="77"/>
      <c r="AT6" s="78"/>
      <c r="AU6" s="78"/>
      <c r="AV6" s="76"/>
      <c r="AW6" s="76"/>
      <c r="AX6" s="77"/>
      <c r="AY6" s="77"/>
      <c r="AZ6" s="78"/>
      <c r="BA6" s="78"/>
      <c r="BB6" s="76"/>
      <c r="BC6" s="76"/>
      <c r="BD6" s="77"/>
      <c r="BE6" s="77"/>
      <c r="BF6" s="78"/>
      <c r="BG6" s="78"/>
      <c r="BH6" s="76"/>
      <c r="BI6" s="76"/>
      <c r="BJ6" s="77"/>
      <c r="BK6" s="77"/>
      <c r="BL6" s="78"/>
      <c r="BM6" s="78"/>
      <c r="BN6" s="76"/>
      <c r="BO6" s="76"/>
      <c r="BP6" s="77"/>
      <c r="BQ6" s="77"/>
      <c r="BR6" s="78"/>
      <c r="BS6" s="78"/>
      <c r="BT6" s="76"/>
      <c r="BU6" s="76"/>
      <c r="BV6" s="77"/>
      <c r="BW6" s="77"/>
      <c r="BX6" s="78"/>
      <c r="BY6" s="78"/>
    </row>
    <row r="7" spans="2:81" ht="35.1" customHeight="1" x14ac:dyDescent="0.3">
      <c r="E7" s="2" t="s">
        <v>93</v>
      </c>
      <c r="F7" s="34">
        <f t="shared" ref="F7:P7" si="0">(SUM(F16:F49)*4)+F15</f>
        <v>0</v>
      </c>
      <c r="G7" s="34">
        <f t="shared" si="0"/>
        <v>0</v>
      </c>
      <c r="H7" s="34">
        <f t="shared" si="0"/>
        <v>0</v>
      </c>
      <c r="I7" s="34">
        <f t="shared" si="0"/>
        <v>0</v>
      </c>
      <c r="J7" s="34">
        <f t="shared" si="0"/>
        <v>0</v>
      </c>
      <c r="K7" s="34">
        <f t="shared" si="0"/>
        <v>0</v>
      </c>
      <c r="L7" s="34">
        <f t="shared" si="0"/>
        <v>0</v>
      </c>
      <c r="M7" s="34">
        <f t="shared" si="0"/>
        <v>0</v>
      </c>
      <c r="N7" s="34">
        <f t="shared" si="0"/>
        <v>0</v>
      </c>
      <c r="O7" s="34">
        <f t="shared" si="0"/>
        <v>0</v>
      </c>
      <c r="P7" s="34">
        <f t="shared" si="0"/>
        <v>0</v>
      </c>
      <c r="Q7" s="34">
        <f t="shared" ref="Q7:BY7" si="1">(SUM(Q16:Q49)*4)+Q15</f>
        <v>0</v>
      </c>
      <c r="R7" s="34">
        <f t="shared" si="1"/>
        <v>0</v>
      </c>
      <c r="S7" s="34">
        <f t="shared" si="1"/>
        <v>0</v>
      </c>
      <c r="T7" s="34">
        <f t="shared" si="1"/>
        <v>0</v>
      </c>
      <c r="U7" s="34">
        <f t="shared" si="1"/>
        <v>0</v>
      </c>
      <c r="V7" s="34">
        <f t="shared" si="1"/>
        <v>0</v>
      </c>
      <c r="W7" s="34">
        <f t="shared" si="1"/>
        <v>0</v>
      </c>
      <c r="X7" s="34">
        <f t="shared" si="1"/>
        <v>0</v>
      </c>
      <c r="Y7" s="34">
        <f t="shared" si="1"/>
        <v>0</v>
      </c>
      <c r="Z7" s="34">
        <f t="shared" si="1"/>
        <v>0</v>
      </c>
      <c r="AA7" s="34">
        <f t="shared" si="1"/>
        <v>0</v>
      </c>
      <c r="AB7" s="34">
        <f t="shared" si="1"/>
        <v>0</v>
      </c>
      <c r="AC7" s="34">
        <f t="shared" si="1"/>
        <v>0</v>
      </c>
      <c r="AD7" s="34">
        <f t="shared" si="1"/>
        <v>0</v>
      </c>
      <c r="AE7" s="34">
        <f t="shared" si="1"/>
        <v>0</v>
      </c>
      <c r="AF7" s="34">
        <f t="shared" si="1"/>
        <v>0</v>
      </c>
      <c r="AG7" s="34">
        <f t="shared" si="1"/>
        <v>0</v>
      </c>
      <c r="AH7" s="34">
        <f t="shared" si="1"/>
        <v>0</v>
      </c>
      <c r="AI7" s="34">
        <f t="shared" si="1"/>
        <v>0</v>
      </c>
      <c r="AJ7" s="34">
        <f t="shared" si="1"/>
        <v>0</v>
      </c>
      <c r="AK7" s="34">
        <f t="shared" si="1"/>
        <v>0</v>
      </c>
      <c r="AL7" s="34">
        <f t="shared" si="1"/>
        <v>0</v>
      </c>
      <c r="AM7" s="34">
        <f t="shared" si="1"/>
        <v>0</v>
      </c>
      <c r="AN7" s="34">
        <f t="shared" si="1"/>
        <v>0</v>
      </c>
      <c r="AO7" s="34">
        <f t="shared" si="1"/>
        <v>0</v>
      </c>
      <c r="AP7" s="34">
        <f t="shared" si="1"/>
        <v>0</v>
      </c>
      <c r="AQ7" s="34">
        <f t="shared" si="1"/>
        <v>0</v>
      </c>
      <c r="AR7" s="34">
        <f t="shared" si="1"/>
        <v>0</v>
      </c>
      <c r="AS7" s="34">
        <f t="shared" si="1"/>
        <v>0</v>
      </c>
      <c r="AT7" s="34">
        <f t="shared" si="1"/>
        <v>0</v>
      </c>
      <c r="AU7" s="34">
        <f t="shared" si="1"/>
        <v>0</v>
      </c>
      <c r="AV7" s="34">
        <f t="shared" si="1"/>
        <v>0</v>
      </c>
      <c r="AW7" s="34">
        <f t="shared" si="1"/>
        <v>0</v>
      </c>
      <c r="AX7" s="34">
        <f t="shared" si="1"/>
        <v>0</v>
      </c>
      <c r="AY7" s="34">
        <f t="shared" si="1"/>
        <v>0</v>
      </c>
      <c r="AZ7" s="34">
        <f t="shared" si="1"/>
        <v>0</v>
      </c>
      <c r="BA7" s="34">
        <f t="shared" si="1"/>
        <v>0</v>
      </c>
      <c r="BB7" s="34">
        <f t="shared" si="1"/>
        <v>0</v>
      </c>
      <c r="BC7" s="34">
        <f t="shared" si="1"/>
        <v>0</v>
      </c>
      <c r="BD7" s="34">
        <f t="shared" si="1"/>
        <v>0</v>
      </c>
      <c r="BE7" s="34">
        <f t="shared" si="1"/>
        <v>0</v>
      </c>
      <c r="BF7" s="34">
        <f t="shared" si="1"/>
        <v>0</v>
      </c>
      <c r="BG7" s="34">
        <f t="shared" si="1"/>
        <v>0</v>
      </c>
      <c r="BH7" s="34">
        <f t="shared" si="1"/>
        <v>0</v>
      </c>
      <c r="BI7" s="34">
        <f t="shared" si="1"/>
        <v>0</v>
      </c>
      <c r="BJ7" s="34">
        <f t="shared" si="1"/>
        <v>0</v>
      </c>
      <c r="BK7" s="34">
        <f t="shared" si="1"/>
        <v>0</v>
      </c>
      <c r="BL7" s="34">
        <f t="shared" si="1"/>
        <v>0</v>
      </c>
      <c r="BM7" s="34">
        <f t="shared" si="1"/>
        <v>0</v>
      </c>
      <c r="BN7" s="34">
        <f t="shared" si="1"/>
        <v>0</v>
      </c>
      <c r="BO7" s="34">
        <f t="shared" si="1"/>
        <v>0</v>
      </c>
      <c r="BP7" s="34">
        <f t="shared" si="1"/>
        <v>0</v>
      </c>
      <c r="BQ7" s="34">
        <f t="shared" si="1"/>
        <v>0</v>
      </c>
      <c r="BR7" s="34">
        <f t="shared" si="1"/>
        <v>0</v>
      </c>
      <c r="BS7" s="34">
        <f t="shared" si="1"/>
        <v>0</v>
      </c>
      <c r="BT7" s="34">
        <f t="shared" si="1"/>
        <v>0</v>
      </c>
      <c r="BU7" s="34">
        <f t="shared" si="1"/>
        <v>0</v>
      </c>
      <c r="BV7" s="34">
        <f t="shared" si="1"/>
        <v>0</v>
      </c>
      <c r="BW7" s="34">
        <f t="shared" si="1"/>
        <v>0</v>
      </c>
      <c r="BX7" s="34">
        <f t="shared" si="1"/>
        <v>0</v>
      </c>
      <c r="BY7" s="34">
        <f t="shared" si="1"/>
        <v>0</v>
      </c>
    </row>
    <row r="8" spans="2:81" ht="35.1" customHeight="1" x14ac:dyDescent="0.3">
      <c r="D8" s="18">
        <f>IF(D6="No",750,637.5)</f>
        <v>750</v>
      </c>
      <c r="E8" s="6" t="s">
        <v>94</v>
      </c>
      <c r="F8" s="19">
        <f t="shared" ref="F8:AK8" si="2">IF(F15&gt;0,(F7*$D$8),(F7*$D$8))</f>
        <v>0</v>
      </c>
      <c r="G8" s="19">
        <f t="shared" si="2"/>
        <v>0</v>
      </c>
      <c r="H8" s="19">
        <f t="shared" si="2"/>
        <v>0</v>
      </c>
      <c r="I8" s="19">
        <f t="shared" si="2"/>
        <v>0</v>
      </c>
      <c r="J8" s="19">
        <f t="shared" si="2"/>
        <v>0</v>
      </c>
      <c r="K8" s="19">
        <f t="shared" si="2"/>
        <v>0</v>
      </c>
      <c r="L8" s="19">
        <f t="shared" si="2"/>
        <v>0</v>
      </c>
      <c r="M8" s="19">
        <f t="shared" si="2"/>
        <v>0</v>
      </c>
      <c r="N8" s="19">
        <f t="shared" si="2"/>
        <v>0</v>
      </c>
      <c r="O8" s="19">
        <f t="shared" si="2"/>
        <v>0</v>
      </c>
      <c r="P8" s="19">
        <f t="shared" si="2"/>
        <v>0</v>
      </c>
      <c r="Q8" s="19">
        <f t="shared" si="2"/>
        <v>0</v>
      </c>
      <c r="R8" s="19">
        <f t="shared" si="2"/>
        <v>0</v>
      </c>
      <c r="S8" s="19">
        <f t="shared" si="2"/>
        <v>0</v>
      </c>
      <c r="T8" s="19">
        <f t="shared" si="2"/>
        <v>0</v>
      </c>
      <c r="U8" s="19">
        <f t="shared" si="2"/>
        <v>0</v>
      </c>
      <c r="V8" s="19">
        <f t="shared" si="2"/>
        <v>0</v>
      </c>
      <c r="W8" s="19">
        <f t="shared" si="2"/>
        <v>0</v>
      </c>
      <c r="X8" s="19">
        <f t="shared" si="2"/>
        <v>0</v>
      </c>
      <c r="Y8" s="19">
        <f t="shared" si="2"/>
        <v>0</v>
      </c>
      <c r="Z8" s="19">
        <f t="shared" si="2"/>
        <v>0</v>
      </c>
      <c r="AA8" s="19">
        <f t="shared" si="2"/>
        <v>0</v>
      </c>
      <c r="AB8" s="19">
        <f t="shared" si="2"/>
        <v>0</v>
      </c>
      <c r="AC8" s="19">
        <f t="shared" si="2"/>
        <v>0</v>
      </c>
      <c r="AD8" s="19">
        <f t="shared" si="2"/>
        <v>0</v>
      </c>
      <c r="AE8" s="19">
        <f t="shared" si="2"/>
        <v>0</v>
      </c>
      <c r="AF8" s="19">
        <f t="shared" si="2"/>
        <v>0</v>
      </c>
      <c r="AG8" s="19">
        <f t="shared" si="2"/>
        <v>0</v>
      </c>
      <c r="AH8" s="19">
        <f t="shared" si="2"/>
        <v>0</v>
      </c>
      <c r="AI8" s="19">
        <f t="shared" si="2"/>
        <v>0</v>
      </c>
      <c r="AJ8" s="19">
        <f t="shared" si="2"/>
        <v>0</v>
      </c>
      <c r="AK8" s="19">
        <f t="shared" si="2"/>
        <v>0</v>
      </c>
      <c r="AL8" s="19">
        <f t="shared" ref="AL8:BY8" si="3">IF(AL15&gt;0,(AL7*$D$8),(AL7*$D$8))</f>
        <v>0</v>
      </c>
      <c r="AM8" s="19">
        <f t="shared" si="3"/>
        <v>0</v>
      </c>
      <c r="AN8" s="19">
        <f t="shared" si="3"/>
        <v>0</v>
      </c>
      <c r="AO8" s="19">
        <f t="shared" si="3"/>
        <v>0</v>
      </c>
      <c r="AP8" s="19">
        <f t="shared" si="3"/>
        <v>0</v>
      </c>
      <c r="AQ8" s="19">
        <f t="shared" si="3"/>
        <v>0</v>
      </c>
      <c r="AR8" s="19">
        <f t="shared" si="3"/>
        <v>0</v>
      </c>
      <c r="AS8" s="19">
        <f t="shared" si="3"/>
        <v>0</v>
      </c>
      <c r="AT8" s="19">
        <f t="shared" si="3"/>
        <v>0</v>
      </c>
      <c r="AU8" s="19">
        <f t="shared" si="3"/>
        <v>0</v>
      </c>
      <c r="AV8" s="19">
        <f t="shared" si="3"/>
        <v>0</v>
      </c>
      <c r="AW8" s="19">
        <f t="shared" si="3"/>
        <v>0</v>
      </c>
      <c r="AX8" s="19">
        <f t="shared" si="3"/>
        <v>0</v>
      </c>
      <c r="AY8" s="19">
        <f t="shared" si="3"/>
        <v>0</v>
      </c>
      <c r="AZ8" s="19">
        <f t="shared" si="3"/>
        <v>0</v>
      </c>
      <c r="BA8" s="19">
        <f t="shared" si="3"/>
        <v>0</v>
      </c>
      <c r="BB8" s="19">
        <f t="shared" si="3"/>
        <v>0</v>
      </c>
      <c r="BC8" s="19">
        <f t="shared" si="3"/>
        <v>0</v>
      </c>
      <c r="BD8" s="19">
        <f t="shared" si="3"/>
        <v>0</v>
      </c>
      <c r="BE8" s="19">
        <f t="shared" si="3"/>
        <v>0</v>
      </c>
      <c r="BF8" s="19">
        <f t="shared" si="3"/>
        <v>0</v>
      </c>
      <c r="BG8" s="19">
        <f t="shared" si="3"/>
        <v>0</v>
      </c>
      <c r="BH8" s="19">
        <f t="shared" si="3"/>
        <v>0</v>
      </c>
      <c r="BI8" s="19">
        <f t="shared" si="3"/>
        <v>0</v>
      </c>
      <c r="BJ8" s="19">
        <f t="shared" si="3"/>
        <v>0</v>
      </c>
      <c r="BK8" s="19">
        <f t="shared" si="3"/>
        <v>0</v>
      </c>
      <c r="BL8" s="19">
        <f t="shared" si="3"/>
        <v>0</v>
      </c>
      <c r="BM8" s="19">
        <f t="shared" si="3"/>
        <v>0</v>
      </c>
      <c r="BN8" s="19">
        <f t="shared" si="3"/>
        <v>0</v>
      </c>
      <c r="BO8" s="19">
        <f t="shared" si="3"/>
        <v>0</v>
      </c>
      <c r="BP8" s="19">
        <f t="shared" si="3"/>
        <v>0</v>
      </c>
      <c r="BQ8" s="19">
        <f t="shared" si="3"/>
        <v>0</v>
      </c>
      <c r="BR8" s="19">
        <f t="shared" si="3"/>
        <v>0</v>
      </c>
      <c r="BS8" s="19">
        <f t="shared" si="3"/>
        <v>0</v>
      </c>
      <c r="BT8" s="19">
        <f t="shared" si="3"/>
        <v>0</v>
      </c>
      <c r="BU8" s="19">
        <f t="shared" si="3"/>
        <v>0</v>
      </c>
      <c r="BV8" s="19">
        <f t="shared" si="3"/>
        <v>0</v>
      </c>
      <c r="BW8" s="19">
        <f t="shared" si="3"/>
        <v>0</v>
      </c>
      <c r="BX8" s="19">
        <f t="shared" si="3"/>
        <v>0</v>
      </c>
      <c r="BY8" s="19">
        <f t="shared" si="3"/>
        <v>0</v>
      </c>
    </row>
    <row r="9" spans="2:81" ht="35.1" customHeight="1" x14ac:dyDescent="0.3">
      <c r="E9" s="20" t="s">
        <v>23</v>
      </c>
      <c r="F9" s="129" t="str">
        <f>IF(SUM(F8:G8)&gt;12500,12500-SUM(F8:G8),(IF(SUM(F7:G7)&gt;4.5,"Yes",IF(SUM(F7:G7)&gt;0,SUM(F8:G8)*-1,""))))</f>
        <v/>
      </c>
      <c r="G9" s="130"/>
      <c r="H9" s="129" t="str">
        <f>IF(SUM(H7:I7)&gt;4.5,"Yes",IF(SUM(H7:I7)&gt;0,SUM(H8:I8)*-1,""))</f>
        <v/>
      </c>
      <c r="I9" s="130"/>
      <c r="J9" s="129" t="str">
        <f>IF(SUM(J8:K8)&gt;12500,12500-SUM(J8:K8),(IF(SUM(J7:K7)&gt;4.5,"Yes",IF(SUM(J7:K7)&gt;0,SUM(J8:K8)*-1,""))))</f>
        <v/>
      </c>
      <c r="K9" s="130"/>
      <c r="L9" s="129" t="str">
        <f>IF(SUM(L8:M8)&gt;12500,12500-SUM(L8:M8),(IF(SUM(L7:M7)&gt;4.5,"Yes",IF(SUM(L7:M7)&gt;0,SUM(L8:M8)*-1,""))))</f>
        <v/>
      </c>
      <c r="M9" s="130"/>
      <c r="N9" s="129" t="str">
        <f>IF(SUM(N7:O7)&gt;4.5,"Yes",IF(SUM(N7:O7)&gt;0,SUM(N8:O8)*-1,""))</f>
        <v/>
      </c>
      <c r="O9" s="130"/>
      <c r="P9" s="129" t="str">
        <f>IF(SUM(P8:Q8)&gt;12500,12500-SUM(P8:Q8),(IF(SUM(P7:Q7)&gt;4.5,"Yes",IF(SUM(P7:Q7)&gt;0,SUM(P8:Q8)*-1,""))))</f>
        <v/>
      </c>
      <c r="Q9" s="130"/>
      <c r="R9" s="129" t="str">
        <f>IF(SUM(R8:S8)&gt;12500,12500-SUM(R8:S8),(IF(SUM(R7:S7)&gt;4.5,"Yes",IF(SUM(R7:S7)&gt;0,SUM(R8:S8)*-1,""))))</f>
        <v/>
      </c>
      <c r="S9" s="130"/>
      <c r="T9" s="129" t="str">
        <f>IF(SUM(T7:U7)&gt;4.5,"Yes",IF(SUM(T7:U7)&gt;0,SUM(T8:U8)*-1,""))</f>
        <v/>
      </c>
      <c r="U9" s="130"/>
      <c r="V9" s="129" t="str">
        <f>IF(SUM(V8:W8)&gt;12500,12500-SUM(V8:W8),(IF(SUM(V7:W7)&gt;4.5,"Yes",IF(SUM(V7:W7)&gt;0,SUM(V8:W8)*-1,""))))</f>
        <v/>
      </c>
      <c r="W9" s="130"/>
      <c r="X9" s="129" t="str">
        <f>IF(SUM(X8:Y8)&gt;12500,12500-SUM(X8:Y8),(IF(SUM(X7:Y7)&gt;4.5,"Yes",IF(SUM(X7:Y7)&gt;0,SUM(X8:Y8)*-1,""))))</f>
        <v/>
      </c>
      <c r="Y9" s="130"/>
      <c r="Z9" s="129" t="str">
        <f>IF(SUM(Z7:AA7)&gt;4.5,"Yes",IF(SUM(Z7:AA7)&gt;0,SUM(Z8:AA8)*-1,""))</f>
        <v/>
      </c>
      <c r="AA9" s="130"/>
      <c r="AB9" s="129" t="str">
        <f>IF(SUM(AB8:AC8)&gt;12500,12500-SUM(AB8:AC8),(IF(SUM(AB7:AC7)&gt;4.5,"Yes",IF(SUM(AB7:AC7)&gt;0,SUM(AB8:AC8)*-1,""))))</f>
        <v/>
      </c>
      <c r="AC9" s="130"/>
      <c r="AD9" s="129" t="str">
        <f>IF(SUM(AD8:AE8)&gt;12500,12500-SUM(AD8:AE8),(IF(SUM(AD7:AE7)&gt;4.5,"Yes",IF(SUM(AD7:AE7)&gt;0,SUM(AD8:AE8)*-1,""))))</f>
        <v/>
      </c>
      <c r="AE9" s="130"/>
      <c r="AF9" s="129" t="str">
        <f>IF(SUM(AF7:AG7)&gt;4.5,"Yes",IF(SUM(AF7:AG7)&gt;0,SUM(AF8:AG8)*-1,""))</f>
        <v/>
      </c>
      <c r="AG9" s="130"/>
      <c r="AH9" s="129" t="str">
        <f>IF(SUM(AH8:AI8)&gt;12500,12500-SUM(AH8:AI8),(IF(SUM(AH7:AI7)&gt;4.5,"Yes",IF(SUM(AH7:AI7)&gt;0,SUM(AH8:AI8)*-1,""))))</f>
        <v/>
      </c>
      <c r="AI9" s="130"/>
      <c r="AJ9" s="129" t="str">
        <f>IF(SUM(AJ8:AK8)&gt;12500,12500-SUM(AJ8:AK8),(IF(SUM(AJ7:AK7)&gt;4.5,"Yes",IF(SUM(AJ7:AK7)&gt;0,SUM(AJ8:AK8)*-1,""))))</f>
        <v/>
      </c>
      <c r="AK9" s="130"/>
      <c r="AL9" s="129" t="str">
        <f>IF(SUM(AL7:AM7)&gt;4.5,"Yes",IF(SUM(AL7:AM7)&gt;0,SUM(AL8:AM8)*-1,""))</f>
        <v/>
      </c>
      <c r="AM9" s="130"/>
      <c r="AN9" s="129" t="str">
        <f>IF(SUM(AN8:AO8)&gt;12500,12500-SUM(AN8:AO8),(IF(SUM(AN7:AO7)&gt;4.5,"Yes",IF(SUM(AN7:AO7)&gt;0,SUM(AN8:AO8)*-1,""))))</f>
        <v/>
      </c>
      <c r="AO9" s="130"/>
      <c r="AP9" s="129" t="str">
        <f>IF(SUM(AP8:AQ8)&gt;12500,12500-SUM(AP8:AQ8),(IF(SUM(AP7:AQ7)&gt;4.5,"Yes",IF(SUM(AP7:AQ7)&gt;0,SUM(AP8:AQ8)*-1,""))))</f>
        <v/>
      </c>
      <c r="AQ9" s="130"/>
      <c r="AR9" s="129" t="str">
        <f>IF(SUM(AR7:AS7)&gt;4.5,"Yes",IF(SUM(AR7:AS7)&gt;0,SUM(AR8:AS8)*-1,""))</f>
        <v/>
      </c>
      <c r="AS9" s="130"/>
      <c r="AT9" s="129" t="str">
        <f>IF(SUM(AT8:AU8)&gt;12500,12500-SUM(AT8:AU8),(IF(SUM(AT7:AU7)&gt;4.5,"Yes",IF(SUM(AT7:AU7)&gt;0,SUM(AT8:AU8)*-1,""))))</f>
        <v/>
      </c>
      <c r="AU9" s="130"/>
      <c r="AV9" s="129" t="str">
        <f>IF(SUM(AV8:AW8)&gt;12500,12500-SUM(AV8:AW8),(IF(SUM(AV7:AW7)&gt;4.5,"Yes",IF(SUM(AV7:AW7)&gt;0,SUM(AV8:AW8)*-1,""))))</f>
        <v/>
      </c>
      <c r="AW9" s="130"/>
      <c r="AX9" s="129" t="str">
        <f>IF(SUM(AX7:AY7)&gt;4.5,"Yes",IF(SUM(AX7:AY7)&gt;0,SUM(AX8:AY8)*-1,""))</f>
        <v/>
      </c>
      <c r="AY9" s="130"/>
      <c r="AZ9" s="129" t="str">
        <f>IF(SUM(AZ8:BA8)&gt;12500,12500-SUM(AZ8:BA8),(IF(SUM(AZ7:BA7)&gt;4.5,"Yes",IF(SUM(AZ7:BA7)&gt;0,SUM(AZ8:BA8)*-1,""))))</f>
        <v/>
      </c>
      <c r="BA9" s="130"/>
      <c r="BB9" s="129" t="str">
        <f>IF(SUM(BB8:BC8)&gt;12500,12500-SUM(BB8:BC8),(IF(SUM(BB7:BC7)&gt;4.5,"Yes",IF(SUM(BB7:BC7)&gt;0,SUM(BB8:BC8)*-1,""))))</f>
        <v/>
      </c>
      <c r="BC9" s="130"/>
      <c r="BD9" s="129" t="str">
        <f>IF(SUM(BD7:BE7)&gt;4.5,"Yes",IF(SUM(BD7:BE7)&gt;0,SUM(BD8:BE8)*-1,""))</f>
        <v/>
      </c>
      <c r="BE9" s="130"/>
      <c r="BF9" s="129" t="str">
        <f>IF(SUM(BF8:BG8)&gt;12500,12500-SUM(BF8:BG8),(IF(SUM(BF7:BG7)&gt;4.5,"Yes",IF(SUM(BF7:BG7)&gt;0,SUM(BF8:BG8)*-1,""))))</f>
        <v/>
      </c>
      <c r="BG9" s="130"/>
      <c r="BH9" s="129" t="str">
        <f>IF(SUM(BH8:BI8)&gt;12500,12500-SUM(BH8:BI8),(IF(SUM(BH7:BI7)&gt;4.5,"Yes",IF(SUM(BH7:BI7)&gt;0,SUM(BH8:BI8)*-1,""))))</f>
        <v/>
      </c>
      <c r="BI9" s="130"/>
      <c r="BJ9" s="129" t="str">
        <f>IF(SUM(BJ7:BK7)&gt;4.5,"Yes",IF(SUM(BJ7:BK7)&gt;0,SUM(BJ8:BK8)*-1,""))</f>
        <v/>
      </c>
      <c r="BK9" s="130"/>
      <c r="BL9" s="129" t="str">
        <f>IF(SUM(BL8:BM8)&gt;12500,12500-SUM(BL8:BM8),(IF(SUM(BL7:BM7)&gt;4.5,"Yes",IF(SUM(BL7:BM7)&gt;0,SUM(BL8:BM8)*-1,""))))</f>
        <v/>
      </c>
      <c r="BM9" s="130"/>
      <c r="BN9" s="129" t="str">
        <f>IF(SUM(BN8:BO8)&gt;12500,12500-SUM(BN8:BO8),(IF(SUM(BN7:BO7)&gt;4.5,"Yes",IF(SUM(BN7:BO7)&gt;0,SUM(BN8:BO8)*-1,""))))</f>
        <v/>
      </c>
      <c r="BO9" s="130"/>
      <c r="BP9" s="129" t="str">
        <f>IF(SUM(BP7:BQ7)&gt;4.5,"Yes",IF(SUM(BP7:BQ7)&gt;0,SUM(BP8:BQ8)*-1,""))</f>
        <v/>
      </c>
      <c r="BQ9" s="130"/>
      <c r="BR9" s="129" t="str">
        <f>IF(SUM(BR8:BS8)&gt;12500,12500-SUM(BR8:BS8),(IF(SUM(BR7:BS7)&gt;4.5,"Yes",IF(SUM(BR7:BS7)&gt;0,SUM(BR8:BS8)*-1,""))))</f>
        <v/>
      </c>
      <c r="BS9" s="130"/>
      <c r="BT9" s="129" t="str">
        <f>IF(SUM(BT8:BU8)&gt;12500,12500-SUM(BT8:BU8),(IF(SUM(BT7:BU7)&gt;4.5,"Yes",IF(SUM(BT7:BU7)&gt;0,SUM(BT8:BU8)*-1,""))))</f>
        <v/>
      </c>
      <c r="BU9" s="130"/>
      <c r="BV9" s="129" t="str">
        <f>IF(SUM(BV7:BW7)&gt;4.5,"Yes",IF(SUM(BV7:BW7)&gt;0,SUM(BV8:BW8)*-1,""))</f>
        <v/>
      </c>
      <c r="BW9" s="130"/>
      <c r="BX9" s="129" t="str">
        <f>IF(SUM(BX8:BY8)&gt;12500,12500-SUM(BX8:BY8),(IF(SUM(BX7:BY7)&gt;4.5,"Yes",IF(SUM(BX7:BY7)&gt;0,SUM(BX8:BY8)*-1,""))))</f>
        <v/>
      </c>
      <c r="BY9" s="130"/>
    </row>
    <row r="10" spans="2:81" s="56" customFormat="1" ht="22.35" customHeight="1" thickBot="1" x14ac:dyDescent="0.35">
      <c r="D10" s="140" t="s">
        <v>24</v>
      </c>
      <c r="E10" s="141"/>
      <c r="F10" s="131"/>
      <c r="G10" s="131"/>
      <c r="H10" s="131"/>
      <c r="I10" s="131"/>
      <c r="J10" s="131">
        <f>(20500-SUM(J8:O8))</f>
        <v>20500</v>
      </c>
      <c r="K10" s="131"/>
      <c r="L10" s="131"/>
      <c r="M10" s="131"/>
      <c r="N10" s="131"/>
      <c r="O10" s="131"/>
      <c r="P10" s="131">
        <f>(20500-SUM(P8:U8))</f>
        <v>20500</v>
      </c>
      <c r="Q10" s="131"/>
      <c r="R10" s="131"/>
      <c r="S10" s="131"/>
      <c r="T10" s="131"/>
      <c r="U10" s="131"/>
      <c r="V10" s="131">
        <f>(20500-SUM(V8:AA8))</f>
        <v>20500</v>
      </c>
      <c r="W10" s="131"/>
      <c r="X10" s="131"/>
      <c r="Y10" s="131"/>
      <c r="Z10" s="131"/>
      <c r="AA10" s="131"/>
      <c r="AB10" s="131">
        <f>(20500-SUM(AB8:AG8))</f>
        <v>20500</v>
      </c>
      <c r="AC10" s="131"/>
      <c r="AD10" s="131"/>
      <c r="AE10" s="131"/>
      <c r="AF10" s="131"/>
      <c r="AG10" s="131"/>
      <c r="AH10" s="131">
        <f>(20500-SUM(AH8:AM8))</f>
        <v>20500</v>
      </c>
      <c r="AI10" s="131"/>
      <c r="AJ10" s="131"/>
      <c r="AK10" s="131"/>
      <c r="AL10" s="131"/>
      <c r="AM10" s="131"/>
      <c r="AN10" s="131">
        <f>(20500-SUM(AN8:AS8))</f>
        <v>20500</v>
      </c>
      <c r="AO10" s="131"/>
      <c r="AP10" s="131"/>
      <c r="AQ10" s="131"/>
      <c r="AR10" s="131"/>
      <c r="AS10" s="131"/>
      <c r="AT10" s="131">
        <f>(20500-SUM(AT8:AY8))</f>
        <v>20500</v>
      </c>
      <c r="AU10" s="131"/>
      <c r="AV10" s="131"/>
      <c r="AW10" s="131"/>
      <c r="AX10" s="131"/>
      <c r="AY10" s="131"/>
      <c r="AZ10" s="131">
        <f>(20500-SUM(AZ8:BE8))</f>
        <v>20500</v>
      </c>
      <c r="BA10" s="131"/>
      <c r="BB10" s="131"/>
      <c r="BC10" s="131"/>
      <c r="BD10" s="131"/>
      <c r="BE10" s="131"/>
      <c r="BF10" s="131">
        <f>(20500-SUM(BF8:BK8))</f>
        <v>20500</v>
      </c>
      <c r="BG10" s="131"/>
      <c r="BH10" s="131"/>
      <c r="BI10" s="131"/>
      <c r="BJ10" s="131"/>
      <c r="BK10" s="131"/>
      <c r="BL10" s="131">
        <f>(20500-SUM(BL8:BQ8))</f>
        <v>20500</v>
      </c>
      <c r="BM10" s="131"/>
      <c r="BN10" s="131"/>
      <c r="BO10" s="131"/>
      <c r="BP10" s="131"/>
      <c r="BQ10" s="131"/>
      <c r="BR10" s="131">
        <f>(20500-SUM(BR8:BW8))</f>
        <v>20500</v>
      </c>
      <c r="BS10" s="131"/>
      <c r="BT10" s="131"/>
      <c r="BU10" s="131"/>
      <c r="BV10" s="131"/>
      <c r="BW10" s="131"/>
      <c r="BX10" s="131">
        <f>(20500-SUM(BX8:CC8))</f>
        <v>20500</v>
      </c>
      <c r="BY10" s="131"/>
      <c r="BZ10" s="131"/>
      <c r="CA10" s="131"/>
      <c r="CB10" s="131"/>
      <c r="CC10" s="131"/>
    </row>
    <row r="11" spans="2:81" s="30" customFormat="1" ht="23.4" x14ac:dyDescent="0.45">
      <c r="D11" s="139"/>
      <c r="E11" s="139"/>
      <c r="F11" s="122">
        <f>F1</f>
        <v>2024</v>
      </c>
      <c r="G11" s="122"/>
      <c r="H11" s="122"/>
      <c r="I11" s="122"/>
      <c r="J11" s="122"/>
      <c r="K11" s="122"/>
      <c r="L11" s="122">
        <f>L1</f>
        <v>2025</v>
      </c>
      <c r="M11" s="122"/>
      <c r="N11" s="122"/>
      <c r="O11" s="122"/>
      <c r="P11" s="122"/>
      <c r="Q11" s="122"/>
      <c r="R11" s="122">
        <f>R1</f>
        <v>2026</v>
      </c>
      <c r="S11" s="122"/>
      <c r="T11" s="122"/>
      <c r="U11" s="122"/>
      <c r="V11" s="122"/>
      <c r="W11" s="122"/>
      <c r="X11" s="122">
        <f>X1</f>
        <v>2027</v>
      </c>
      <c r="Y11" s="122"/>
      <c r="Z11" s="122"/>
      <c r="AA11" s="122"/>
      <c r="AB11" s="122"/>
      <c r="AC11" s="122"/>
      <c r="AD11" s="122">
        <f>AD1</f>
        <v>2028</v>
      </c>
      <c r="AE11" s="122"/>
      <c r="AF11" s="122"/>
      <c r="AG11" s="122"/>
      <c r="AH11" s="122"/>
      <c r="AI11" s="122"/>
      <c r="AJ11" s="122">
        <f>AJ1</f>
        <v>2029</v>
      </c>
      <c r="AK11" s="122"/>
      <c r="AL11" s="122"/>
      <c r="AM11" s="122"/>
      <c r="AN11" s="122"/>
      <c r="AO11" s="122"/>
      <c r="AP11" s="122">
        <f>AP1</f>
        <v>2030</v>
      </c>
      <c r="AQ11" s="122"/>
      <c r="AR11" s="122"/>
      <c r="AS11" s="122"/>
      <c r="AT11" s="122"/>
      <c r="AU11" s="122"/>
      <c r="AV11" s="122">
        <f>AV1</f>
        <v>2031</v>
      </c>
      <c r="AW11" s="122"/>
      <c r="AX11" s="122"/>
      <c r="AY11" s="122"/>
      <c r="AZ11" s="122"/>
      <c r="BA11" s="122"/>
      <c r="BB11" s="122">
        <f>BB1</f>
        <v>2032</v>
      </c>
      <c r="BC11" s="122"/>
      <c r="BD11" s="122"/>
      <c r="BE11" s="122"/>
      <c r="BF11" s="122"/>
      <c r="BG11" s="122"/>
      <c r="BH11" s="122">
        <f>BH1</f>
        <v>2033</v>
      </c>
      <c r="BI11" s="122"/>
      <c r="BJ11" s="122"/>
      <c r="BK11" s="122"/>
      <c r="BL11" s="122"/>
      <c r="BM11" s="122"/>
      <c r="BN11" s="122">
        <f>BN1</f>
        <v>2034</v>
      </c>
      <c r="BO11" s="122"/>
      <c r="BP11" s="122"/>
      <c r="BQ11" s="122"/>
      <c r="BR11" s="122"/>
      <c r="BS11" s="122"/>
      <c r="BT11" s="122">
        <f>BT1</f>
        <v>2035</v>
      </c>
      <c r="BU11" s="122"/>
      <c r="BV11" s="122"/>
      <c r="BW11" s="122"/>
      <c r="BX11" s="122"/>
      <c r="BY11" s="122"/>
    </row>
    <row r="12" spans="2:81" s="1" customFormat="1" ht="15.75" customHeight="1" x14ac:dyDescent="0.3">
      <c r="D12" s="155" t="s">
        <v>78</v>
      </c>
      <c r="E12" s="152" t="s">
        <v>77</v>
      </c>
      <c r="F12" s="7" t="s">
        <v>2</v>
      </c>
      <c r="G12" s="7" t="s">
        <v>3</v>
      </c>
      <c r="H12" s="7" t="s">
        <v>4</v>
      </c>
      <c r="I12" s="7" t="s">
        <v>5</v>
      </c>
      <c r="J12" s="7" t="s">
        <v>1</v>
      </c>
      <c r="K12" s="57" t="s">
        <v>0</v>
      </c>
      <c r="L12" s="7" t="s">
        <v>2</v>
      </c>
      <c r="M12" s="7" t="s">
        <v>3</v>
      </c>
      <c r="N12" s="7" t="s">
        <v>4</v>
      </c>
      <c r="O12" s="7" t="s">
        <v>5</v>
      </c>
      <c r="P12" s="7" t="s">
        <v>1</v>
      </c>
      <c r="Q12" s="7" t="s">
        <v>0</v>
      </c>
      <c r="R12" s="7" t="s">
        <v>2</v>
      </c>
      <c r="S12" s="7" t="s">
        <v>3</v>
      </c>
      <c r="T12" s="7" t="s">
        <v>4</v>
      </c>
      <c r="U12" s="7" t="s">
        <v>5</v>
      </c>
      <c r="V12" s="7" t="s">
        <v>1</v>
      </c>
      <c r="W12" s="57" t="s">
        <v>0</v>
      </c>
      <c r="X12" s="7" t="s">
        <v>2</v>
      </c>
      <c r="Y12" s="7" t="s">
        <v>3</v>
      </c>
      <c r="Z12" s="7" t="s">
        <v>4</v>
      </c>
      <c r="AA12" s="7" t="s">
        <v>5</v>
      </c>
      <c r="AB12" s="7" t="s">
        <v>1</v>
      </c>
      <c r="AC12" s="7" t="s">
        <v>0</v>
      </c>
      <c r="AD12" s="7" t="s">
        <v>2</v>
      </c>
      <c r="AE12" s="7" t="s">
        <v>3</v>
      </c>
      <c r="AF12" s="7" t="s">
        <v>4</v>
      </c>
      <c r="AG12" s="7" t="s">
        <v>5</v>
      </c>
      <c r="AH12" s="7" t="s">
        <v>1</v>
      </c>
      <c r="AI12" s="57" t="s">
        <v>0</v>
      </c>
      <c r="AJ12" s="7" t="s">
        <v>2</v>
      </c>
      <c r="AK12" s="7" t="s">
        <v>3</v>
      </c>
      <c r="AL12" s="7" t="s">
        <v>4</v>
      </c>
      <c r="AM12" s="7" t="s">
        <v>5</v>
      </c>
      <c r="AN12" s="7" t="s">
        <v>1</v>
      </c>
      <c r="AO12" s="7" t="s">
        <v>0</v>
      </c>
      <c r="AP12" s="7" t="s">
        <v>2</v>
      </c>
      <c r="AQ12" s="7" t="s">
        <v>3</v>
      </c>
      <c r="AR12" s="7" t="s">
        <v>4</v>
      </c>
      <c r="AS12" s="7" t="s">
        <v>5</v>
      </c>
      <c r="AT12" s="7" t="s">
        <v>1</v>
      </c>
      <c r="AU12" s="7" t="s">
        <v>0</v>
      </c>
      <c r="AV12" s="7" t="s">
        <v>2</v>
      </c>
      <c r="AW12" s="7" t="s">
        <v>3</v>
      </c>
      <c r="AX12" s="7" t="s">
        <v>4</v>
      </c>
      <c r="AY12" s="7" t="s">
        <v>5</v>
      </c>
      <c r="AZ12" s="7" t="s">
        <v>1</v>
      </c>
      <c r="BA12" s="57" t="s">
        <v>0</v>
      </c>
      <c r="BB12" s="7" t="s">
        <v>2</v>
      </c>
      <c r="BC12" s="7" t="s">
        <v>3</v>
      </c>
      <c r="BD12" s="7" t="s">
        <v>4</v>
      </c>
      <c r="BE12" s="7" t="s">
        <v>5</v>
      </c>
      <c r="BF12" s="7" t="s">
        <v>1</v>
      </c>
      <c r="BG12" s="7" t="s">
        <v>0</v>
      </c>
      <c r="BH12" s="7" t="s">
        <v>2</v>
      </c>
      <c r="BI12" s="7" t="s">
        <v>3</v>
      </c>
      <c r="BJ12" s="7" t="s">
        <v>4</v>
      </c>
      <c r="BK12" s="7" t="s">
        <v>5</v>
      </c>
      <c r="BL12" s="7" t="s">
        <v>1</v>
      </c>
      <c r="BM12" s="57" t="s">
        <v>0</v>
      </c>
      <c r="BN12" s="7" t="s">
        <v>2</v>
      </c>
      <c r="BO12" s="7" t="s">
        <v>3</v>
      </c>
      <c r="BP12" s="7" t="s">
        <v>4</v>
      </c>
      <c r="BQ12" s="7" t="s">
        <v>5</v>
      </c>
      <c r="BR12" s="7" t="s">
        <v>1</v>
      </c>
      <c r="BS12" s="7" t="s">
        <v>0</v>
      </c>
      <c r="BT12" s="7" t="s">
        <v>2</v>
      </c>
      <c r="BU12" s="7" t="s">
        <v>3</v>
      </c>
      <c r="BV12" s="7" t="s">
        <v>4</v>
      </c>
      <c r="BW12" s="7" t="s">
        <v>5</v>
      </c>
      <c r="BX12" s="7" t="s">
        <v>1</v>
      </c>
      <c r="BY12" s="7" t="s">
        <v>0</v>
      </c>
    </row>
    <row r="13" spans="2:81" s="1" customFormat="1" ht="15.6" x14ac:dyDescent="0.3">
      <c r="D13" s="156"/>
      <c r="E13" s="153"/>
      <c r="F13" s="123" t="s">
        <v>39</v>
      </c>
      <c r="G13" s="124"/>
      <c r="H13" s="125" t="s">
        <v>40</v>
      </c>
      <c r="I13" s="126"/>
      <c r="J13" s="127" t="s">
        <v>41</v>
      </c>
      <c r="K13" s="128"/>
      <c r="L13" s="123" t="s">
        <v>39</v>
      </c>
      <c r="M13" s="124"/>
      <c r="N13" s="125" t="s">
        <v>40</v>
      </c>
      <c r="O13" s="126"/>
      <c r="P13" s="127" t="s">
        <v>41</v>
      </c>
      <c r="Q13" s="128"/>
      <c r="R13" s="123" t="s">
        <v>39</v>
      </c>
      <c r="S13" s="124"/>
      <c r="T13" s="125" t="s">
        <v>40</v>
      </c>
      <c r="U13" s="126"/>
      <c r="V13" s="127" t="s">
        <v>41</v>
      </c>
      <c r="W13" s="128"/>
      <c r="X13" s="123" t="s">
        <v>39</v>
      </c>
      <c r="Y13" s="124"/>
      <c r="Z13" s="125" t="s">
        <v>40</v>
      </c>
      <c r="AA13" s="126"/>
      <c r="AB13" s="127" t="s">
        <v>41</v>
      </c>
      <c r="AC13" s="128"/>
      <c r="AD13" s="123" t="s">
        <v>39</v>
      </c>
      <c r="AE13" s="124"/>
      <c r="AF13" s="125" t="s">
        <v>40</v>
      </c>
      <c r="AG13" s="126"/>
      <c r="AH13" s="127" t="s">
        <v>41</v>
      </c>
      <c r="AI13" s="128"/>
      <c r="AJ13" s="123" t="s">
        <v>39</v>
      </c>
      <c r="AK13" s="124"/>
      <c r="AL13" s="125" t="s">
        <v>40</v>
      </c>
      <c r="AM13" s="126"/>
      <c r="AN13" s="127" t="s">
        <v>41</v>
      </c>
      <c r="AO13" s="128"/>
      <c r="AP13" s="123" t="s">
        <v>39</v>
      </c>
      <c r="AQ13" s="124"/>
      <c r="AR13" s="125" t="s">
        <v>40</v>
      </c>
      <c r="AS13" s="126"/>
      <c r="AT13" s="127" t="s">
        <v>41</v>
      </c>
      <c r="AU13" s="128"/>
      <c r="AV13" s="123" t="s">
        <v>39</v>
      </c>
      <c r="AW13" s="124"/>
      <c r="AX13" s="125" t="s">
        <v>40</v>
      </c>
      <c r="AY13" s="126"/>
      <c r="AZ13" s="127" t="s">
        <v>41</v>
      </c>
      <c r="BA13" s="128"/>
      <c r="BB13" s="123" t="s">
        <v>39</v>
      </c>
      <c r="BC13" s="124"/>
      <c r="BD13" s="125" t="s">
        <v>40</v>
      </c>
      <c r="BE13" s="126"/>
      <c r="BF13" s="127" t="s">
        <v>41</v>
      </c>
      <c r="BG13" s="128"/>
      <c r="BH13" s="123" t="s">
        <v>39</v>
      </c>
      <c r="BI13" s="124"/>
      <c r="BJ13" s="125" t="s">
        <v>40</v>
      </c>
      <c r="BK13" s="126"/>
      <c r="BL13" s="127" t="s">
        <v>41</v>
      </c>
      <c r="BM13" s="128"/>
      <c r="BN13" s="123" t="s">
        <v>39</v>
      </c>
      <c r="BO13" s="124"/>
      <c r="BP13" s="125" t="s">
        <v>40</v>
      </c>
      <c r="BQ13" s="126"/>
      <c r="BR13" s="127" t="s">
        <v>41</v>
      </c>
      <c r="BS13" s="128"/>
      <c r="BT13" s="123" t="s">
        <v>39</v>
      </c>
      <c r="BU13" s="124"/>
      <c r="BV13" s="125" t="s">
        <v>40</v>
      </c>
      <c r="BW13" s="126"/>
      <c r="BX13" s="127" t="s">
        <v>41</v>
      </c>
      <c r="BY13" s="128"/>
    </row>
    <row r="14" spans="2:81" s="1" customFormat="1" ht="15.6" x14ac:dyDescent="0.3">
      <c r="D14" s="156"/>
      <c r="E14" s="154"/>
      <c r="F14" s="24" t="s">
        <v>7</v>
      </c>
      <c r="G14" s="24" t="s">
        <v>8</v>
      </c>
      <c r="H14" s="25" t="s">
        <v>9</v>
      </c>
      <c r="I14" s="25" t="s">
        <v>10</v>
      </c>
      <c r="J14" s="26" t="s">
        <v>11</v>
      </c>
      <c r="K14" s="58" t="s">
        <v>6</v>
      </c>
      <c r="L14" s="24" t="s">
        <v>7</v>
      </c>
      <c r="M14" s="24" t="s">
        <v>8</v>
      </c>
      <c r="N14" s="25" t="s">
        <v>9</v>
      </c>
      <c r="O14" s="25" t="s">
        <v>10</v>
      </c>
      <c r="P14" s="26" t="s">
        <v>11</v>
      </c>
      <c r="Q14" s="26" t="s">
        <v>6</v>
      </c>
      <c r="R14" s="24" t="s">
        <v>7</v>
      </c>
      <c r="S14" s="24" t="s">
        <v>8</v>
      </c>
      <c r="T14" s="25" t="s">
        <v>9</v>
      </c>
      <c r="U14" s="25" t="s">
        <v>10</v>
      </c>
      <c r="V14" s="26" t="s">
        <v>11</v>
      </c>
      <c r="W14" s="58" t="s">
        <v>6</v>
      </c>
      <c r="X14" s="24" t="s">
        <v>7</v>
      </c>
      <c r="Y14" s="24" t="s">
        <v>8</v>
      </c>
      <c r="Z14" s="25" t="s">
        <v>9</v>
      </c>
      <c r="AA14" s="25" t="s">
        <v>10</v>
      </c>
      <c r="AB14" s="26" t="s">
        <v>11</v>
      </c>
      <c r="AC14" s="26" t="s">
        <v>6</v>
      </c>
      <c r="AD14" s="24" t="s">
        <v>7</v>
      </c>
      <c r="AE14" s="24" t="s">
        <v>8</v>
      </c>
      <c r="AF14" s="25" t="s">
        <v>9</v>
      </c>
      <c r="AG14" s="25" t="s">
        <v>10</v>
      </c>
      <c r="AH14" s="26" t="s">
        <v>11</v>
      </c>
      <c r="AI14" s="58" t="s">
        <v>6</v>
      </c>
      <c r="AJ14" s="24" t="s">
        <v>7</v>
      </c>
      <c r="AK14" s="24" t="s">
        <v>8</v>
      </c>
      <c r="AL14" s="25" t="s">
        <v>9</v>
      </c>
      <c r="AM14" s="25" t="s">
        <v>10</v>
      </c>
      <c r="AN14" s="26" t="s">
        <v>11</v>
      </c>
      <c r="AO14" s="26" t="s">
        <v>6</v>
      </c>
      <c r="AP14" s="24" t="s">
        <v>7</v>
      </c>
      <c r="AQ14" s="24" t="s">
        <v>8</v>
      </c>
      <c r="AR14" s="25" t="s">
        <v>9</v>
      </c>
      <c r="AS14" s="25" t="s">
        <v>10</v>
      </c>
      <c r="AT14" s="26" t="s">
        <v>11</v>
      </c>
      <c r="AU14" s="26" t="s">
        <v>6</v>
      </c>
      <c r="AV14" s="24" t="s">
        <v>7</v>
      </c>
      <c r="AW14" s="24" t="s">
        <v>8</v>
      </c>
      <c r="AX14" s="25" t="s">
        <v>9</v>
      </c>
      <c r="AY14" s="25" t="s">
        <v>10</v>
      </c>
      <c r="AZ14" s="26" t="s">
        <v>11</v>
      </c>
      <c r="BA14" s="58" t="s">
        <v>6</v>
      </c>
      <c r="BB14" s="24" t="s">
        <v>7</v>
      </c>
      <c r="BC14" s="24" t="s">
        <v>8</v>
      </c>
      <c r="BD14" s="25" t="s">
        <v>9</v>
      </c>
      <c r="BE14" s="25" t="s">
        <v>10</v>
      </c>
      <c r="BF14" s="26" t="s">
        <v>11</v>
      </c>
      <c r="BG14" s="26" t="s">
        <v>6</v>
      </c>
      <c r="BH14" s="24" t="s">
        <v>7</v>
      </c>
      <c r="BI14" s="24" t="s">
        <v>8</v>
      </c>
      <c r="BJ14" s="25" t="s">
        <v>9</v>
      </c>
      <c r="BK14" s="25" t="s">
        <v>10</v>
      </c>
      <c r="BL14" s="26" t="s">
        <v>11</v>
      </c>
      <c r="BM14" s="58" t="s">
        <v>6</v>
      </c>
      <c r="BN14" s="24" t="s">
        <v>7</v>
      </c>
      <c r="BO14" s="24" t="s">
        <v>8</v>
      </c>
      <c r="BP14" s="25" t="s">
        <v>9</v>
      </c>
      <c r="BQ14" s="25" t="s">
        <v>10</v>
      </c>
      <c r="BR14" s="26" t="s">
        <v>11</v>
      </c>
      <c r="BS14" s="26" t="s">
        <v>6</v>
      </c>
      <c r="BT14" s="24" t="s">
        <v>7</v>
      </c>
      <c r="BU14" s="24" t="s">
        <v>8</v>
      </c>
      <c r="BV14" s="25" t="s">
        <v>9</v>
      </c>
      <c r="BW14" s="25" t="s">
        <v>10</v>
      </c>
      <c r="BX14" s="26" t="s">
        <v>11</v>
      </c>
      <c r="BY14" s="26" t="s">
        <v>6</v>
      </c>
    </row>
    <row r="15" spans="2:81" s="4" customFormat="1" ht="44.1" customHeight="1" x14ac:dyDescent="0.3">
      <c r="B15" s="133" t="s">
        <v>65</v>
      </c>
      <c r="C15" s="134"/>
      <c r="D15" s="10">
        <v>1</v>
      </c>
      <c r="E15" s="31" t="s">
        <v>50</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2:81" s="4" customFormat="1" ht="44.1" customHeight="1" x14ac:dyDescent="0.3">
      <c r="B16" s="133"/>
      <c r="C16" s="134"/>
      <c r="D16" s="10">
        <v>4</v>
      </c>
      <c r="E16" s="31" t="s">
        <v>42</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2:77" s="5" customFormat="1" ht="44.1" customHeight="1" x14ac:dyDescent="0.3">
      <c r="B17" s="133"/>
      <c r="C17" s="134"/>
      <c r="D17" s="11">
        <v>4</v>
      </c>
      <c r="E17" s="31" t="s">
        <v>63</v>
      </c>
      <c r="F17" s="61"/>
      <c r="G17" s="2"/>
      <c r="H17" s="2"/>
      <c r="I17" s="59"/>
      <c r="J17" s="3"/>
      <c r="K17" s="61"/>
      <c r="L17" s="2"/>
      <c r="M17" s="2"/>
      <c r="N17" s="59"/>
      <c r="O17" s="3"/>
      <c r="P17" s="61"/>
      <c r="Q17" s="2"/>
      <c r="R17" s="2"/>
      <c r="S17" s="59"/>
      <c r="T17" s="3"/>
      <c r="U17" s="61"/>
      <c r="V17" s="2"/>
      <c r="W17" s="2"/>
      <c r="X17" s="59"/>
      <c r="Y17" s="3"/>
      <c r="Z17" s="61"/>
      <c r="AA17" s="2"/>
      <c r="AB17" s="2"/>
      <c r="AC17" s="59"/>
      <c r="AD17" s="3"/>
      <c r="AE17" s="61"/>
      <c r="AF17" s="2"/>
      <c r="AG17" s="2"/>
      <c r="AH17" s="59"/>
      <c r="AI17" s="3"/>
      <c r="AJ17" s="61"/>
      <c r="AK17" s="2"/>
      <c r="AL17" s="2"/>
      <c r="AM17" s="59"/>
      <c r="AN17" s="3"/>
      <c r="AO17" s="61"/>
      <c r="AP17" s="2"/>
      <c r="AQ17" s="2"/>
      <c r="AR17" s="59"/>
      <c r="AS17" s="3"/>
      <c r="AT17" s="61"/>
      <c r="AU17" s="2"/>
      <c r="AV17" s="2"/>
      <c r="AW17" s="59"/>
      <c r="AX17" s="3"/>
      <c r="AY17" s="61"/>
      <c r="AZ17" s="2"/>
      <c r="BA17" s="2"/>
      <c r="BB17" s="59"/>
      <c r="BC17" s="3"/>
      <c r="BD17" s="61"/>
      <c r="BE17" s="2"/>
      <c r="BF17" s="2"/>
      <c r="BG17" s="59"/>
      <c r="BH17" s="3"/>
      <c r="BI17" s="61"/>
      <c r="BJ17" s="2"/>
      <c r="BK17" s="2"/>
      <c r="BL17" s="59"/>
      <c r="BM17" s="3"/>
      <c r="BN17" s="61"/>
      <c r="BO17" s="2"/>
      <c r="BP17" s="2"/>
      <c r="BQ17" s="59"/>
      <c r="BR17" s="3"/>
      <c r="BS17" s="61"/>
      <c r="BT17" s="2"/>
      <c r="BU17" s="2"/>
      <c r="BV17" s="59"/>
      <c r="BW17" s="3"/>
      <c r="BX17" s="61"/>
      <c r="BY17" s="2"/>
    </row>
    <row r="18" spans="2:77" s="4" customFormat="1" ht="44.1" customHeight="1" x14ac:dyDescent="0.3">
      <c r="B18" s="133"/>
      <c r="C18" s="134"/>
      <c r="D18" s="10">
        <v>4</v>
      </c>
      <c r="E18" s="31" t="s">
        <v>51</v>
      </c>
      <c r="F18" s="3"/>
      <c r="G18" s="61"/>
      <c r="H18" s="3"/>
      <c r="I18" s="3"/>
      <c r="J18" s="59"/>
      <c r="K18" s="3"/>
      <c r="L18" s="61"/>
      <c r="M18" s="3"/>
      <c r="N18" s="3"/>
      <c r="O18" s="59"/>
      <c r="P18" s="3"/>
      <c r="Q18" s="61"/>
      <c r="R18" s="3"/>
      <c r="S18" s="3"/>
      <c r="T18" s="59"/>
      <c r="U18" s="3"/>
      <c r="V18" s="61"/>
      <c r="W18" s="3"/>
      <c r="X18" s="3"/>
      <c r="Y18" s="59"/>
      <c r="Z18" s="3"/>
      <c r="AA18" s="61"/>
      <c r="AB18" s="3"/>
      <c r="AC18" s="3"/>
      <c r="AD18" s="59"/>
      <c r="AE18" s="3"/>
      <c r="AF18" s="61"/>
      <c r="AG18" s="3"/>
      <c r="AH18" s="3"/>
      <c r="AI18" s="59"/>
      <c r="AJ18" s="3"/>
      <c r="AK18" s="61"/>
      <c r="AL18" s="3"/>
      <c r="AM18" s="3"/>
      <c r="AN18" s="59"/>
      <c r="AO18" s="3"/>
      <c r="AP18" s="61"/>
      <c r="AQ18" s="3"/>
      <c r="AR18" s="3"/>
      <c r="AS18" s="59"/>
      <c r="AT18" s="3"/>
      <c r="AU18" s="61"/>
      <c r="AV18" s="3"/>
      <c r="AW18" s="3"/>
      <c r="AX18" s="59"/>
      <c r="AY18" s="3"/>
      <c r="AZ18" s="61"/>
      <c r="BA18" s="3"/>
      <c r="BB18" s="3"/>
      <c r="BC18" s="59"/>
      <c r="BD18" s="3"/>
      <c r="BE18" s="61"/>
      <c r="BF18" s="3"/>
      <c r="BG18" s="3"/>
      <c r="BH18" s="59"/>
      <c r="BI18" s="3"/>
      <c r="BJ18" s="61"/>
      <c r="BK18" s="3"/>
      <c r="BL18" s="3"/>
      <c r="BM18" s="59"/>
      <c r="BN18" s="3"/>
      <c r="BO18" s="61"/>
      <c r="BP18" s="3"/>
      <c r="BQ18" s="3"/>
      <c r="BR18" s="59"/>
      <c r="BS18" s="3"/>
      <c r="BT18" s="61"/>
      <c r="BU18" s="3"/>
      <c r="BV18" s="3"/>
      <c r="BW18" s="59"/>
      <c r="BX18" s="3"/>
      <c r="BY18" s="61"/>
    </row>
    <row r="19" spans="2:77" s="4" customFormat="1" ht="44.1" customHeight="1" x14ac:dyDescent="0.3">
      <c r="B19" s="133"/>
      <c r="C19" s="134"/>
      <c r="D19" s="10">
        <v>4</v>
      </c>
      <c r="E19" s="31" t="s">
        <v>52</v>
      </c>
      <c r="F19" s="3"/>
      <c r="G19" s="61"/>
      <c r="H19" s="3"/>
      <c r="I19" s="3"/>
      <c r="J19" s="59"/>
      <c r="K19" s="3"/>
      <c r="L19" s="61"/>
      <c r="M19" s="3"/>
      <c r="N19" s="3"/>
      <c r="O19" s="59"/>
      <c r="P19" s="3"/>
      <c r="Q19" s="61"/>
      <c r="R19" s="3"/>
      <c r="S19" s="3"/>
      <c r="T19" s="59"/>
      <c r="U19" s="3"/>
      <c r="V19" s="61"/>
      <c r="W19" s="3"/>
      <c r="X19" s="3"/>
      <c r="Y19" s="59"/>
      <c r="Z19" s="3"/>
      <c r="AA19" s="61"/>
      <c r="AB19" s="3"/>
      <c r="AC19" s="3"/>
      <c r="AD19" s="59"/>
      <c r="AE19" s="3"/>
      <c r="AF19" s="61"/>
      <c r="AG19" s="3"/>
      <c r="AH19" s="3"/>
      <c r="AI19" s="59"/>
      <c r="AJ19" s="3"/>
      <c r="AK19" s="61"/>
      <c r="AL19" s="3"/>
      <c r="AM19" s="3"/>
      <c r="AN19" s="59"/>
      <c r="AO19" s="3"/>
      <c r="AP19" s="61"/>
      <c r="AQ19" s="3"/>
      <c r="AR19" s="3"/>
      <c r="AS19" s="59"/>
      <c r="AT19" s="3"/>
      <c r="AU19" s="61"/>
      <c r="AV19" s="3"/>
      <c r="AW19" s="3"/>
      <c r="AX19" s="59"/>
      <c r="AY19" s="3"/>
      <c r="AZ19" s="61"/>
      <c r="BA19" s="3"/>
      <c r="BB19" s="3"/>
      <c r="BC19" s="59"/>
      <c r="BD19" s="3"/>
      <c r="BE19" s="61"/>
      <c r="BF19" s="3"/>
      <c r="BG19" s="3"/>
      <c r="BH19" s="59"/>
      <c r="BI19" s="3"/>
      <c r="BJ19" s="61"/>
      <c r="BK19" s="3"/>
      <c r="BL19" s="3"/>
      <c r="BM19" s="59"/>
      <c r="BN19" s="3"/>
      <c r="BO19" s="61"/>
      <c r="BP19" s="3"/>
      <c r="BQ19" s="3"/>
      <c r="BR19" s="59"/>
      <c r="BS19" s="3"/>
      <c r="BT19" s="61"/>
      <c r="BU19" s="3"/>
      <c r="BV19" s="3"/>
      <c r="BW19" s="59"/>
      <c r="BX19" s="3"/>
      <c r="BY19" s="61"/>
    </row>
    <row r="20" spans="2:77" s="4" customFormat="1" ht="44.1" customHeight="1" x14ac:dyDescent="0.3">
      <c r="B20" s="133"/>
      <c r="C20" s="134"/>
      <c r="D20" s="10">
        <v>4</v>
      </c>
      <c r="E20" s="31" t="s">
        <v>53</v>
      </c>
      <c r="F20" s="59"/>
      <c r="G20" s="3"/>
      <c r="H20" s="61"/>
      <c r="I20" s="3"/>
      <c r="J20" s="3"/>
      <c r="K20" s="59"/>
      <c r="L20" s="3"/>
      <c r="M20" s="61"/>
      <c r="N20" s="3"/>
      <c r="O20" s="3"/>
      <c r="P20" s="59"/>
      <c r="Q20" s="3"/>
      <c r="R20" s="61"/>
      <c r="S20" s="3"/>
      <c r="T20" s="3"/>
      <c r="U20" s="59"/>
      <c r="V20" s="3"/>
      <c r="W20" s="61"/>
      <c r="X20" s="3"/>
      <c r="Y20" s="3"/>
      <c r="Z20" s="59"/>
      <c r="AA20" s="3"/>
      <c r="AB20" s="61"/>
      <c r="AC20" s="3"/>
      <c r="AD20" s="3"/>
      <c r="AE20" s="59"/>
      <c r="AF20" s="3"/>
      <c r="AG20" s="61"/>
      <c r="AH20" s="3"/>
      <c r="AI20" s="3"/>
      <c r="AJ20" s="59"/>
      <c r="AK20" s="3"/>
      <c r="AL20" s="61"/>
      <c r="AM20" s="3"/>
      <c r="AN20" s="3"/>
      <c r="AO20" s="59"/>
      <c r="AP20" s="3"/>
      <c r="AQ20" s="61"/>
      <c r="AR20" s="3"/>
      <c r="AS20" s="3"/>
      <c r="AT20" s="59"/>
      <c r="AU20" s="3"/>
      <c r="AV20" s="61"/>
      <c r="AW20" s="3"/>
      <c r="AX20" s="3"/>
      <c r="AY20" s="59"/>
      <c r="AZ20" s="3"/>
      <c r="BA20" s="61"/>
      <c r="BB20" s="3"/>
      <c r="BC20" s="3"/>
      <c r="BD20" s="59"/>
      <c r="BE20" s="3"/>
      <c r="BF20" s="61"/>
      <c r="BG20" s="3"/>
      <c r="BH20" s="3"/>
      <c r="BI20" s="59"/>
      <c r="BJ20" s="3"/>
      <c r="BK20" s="61"/>
      <c r="BL20" s="3"/>
      <c r="BM20" s="3"/>
      <c r="BN20" s="59"/>
      <c r="BO20" s="3"/>
      <c r="BP20" s="61"/>
      <c r="BQ20" s="3"/>
      <c r="BR20" s="3"/>
      <c r="BS20" s="59"/>
      <c r="BT20" s="3"/>
      <c r="BU20" s="61"/>
      <c r="BV20" s="3"/>
      <c r="BW20" s="3"/>
      <c r="BX20" s="59"/>
      <c r="BY20" s="3"/>
    </row>
    <row r="21" spans="2:77" s="5" customFormat="1" ht="44.1" customHeight="1" x14ac:dyDescent="0.3">
      <c r="B21" s="133"/>
      <c r="C21" s="134"/>
      <c r="D21" s="11">
        <v>4</v>
      </c>
      <c r="E21" s="31" t="s">
        <v>54</v>
      </c>
      <c r="F21" s="6"/>
      <c r="G21" s="59"/>
      <c r="H21" s="3"/>
      <c r="I21" s="61"/>
      <c r="J21" s="3"/>
      <c r="K21" s="6"/>
      <c r="L21" s="59"/>
      <c r="M21" s="3"/>
      <c r="N21" s="61"/>
      <c r="O21" s="3"/>
      <c r="P21" s="6"/>
      <c r="Q21" s="59"/>
      <c r="R21" s="3"/>
      <c r="S21" s="61"/>
      <c r="T21" s="3"/>
      <c r="U21" s="6"/>
      <c r="V21" s="59"/>
      <c r="W21" s="3"/>
      <c r="X21" s="61"/>
      <c r="Y21" s="3"/>
      <c r="Z21" s="6"/>
      <c r="AA21" s="59"/>
      <c r="AB21" s="3"/>
      <c r="AC21" s="61"/>
      <c r="AD21" s="3"/>
      <c r="AE21" s="6"/>
      <c r="AF21" s="59"/>
      <c r="AG21" s="3"/>
      <c r="AH21" s="61"/>
      <c r="AI21" s="3"/>
      <c r="AJ21" s="6"/>
      <c r="AK21" s="59"/>
      <c r="AL21" s="3"/>
      <c r="AM21" s="61"/>
      <c r="AN21" s="3"/>
      <c r="AO21" s="6"/>
      <c r="AP21" s="59"/>
      <c r="AQ21" s="3"/>
      <c r="AR21" s="61"/>
      <c r="AS21" s="3"/>
      <c r="AT21" s="6"/>
      <c r="AU21" s="59"/>
      <c r="AV21" s="3"/>
      <c r="AW21" s="61"/>
      <c r="AX21" s="3"/>
      <c r="AY21" s="6"/>
      <c r="AZ21" s="59"/>
      <c r="BA21" s="3"/>
      <c r="BB21" s="61"/>
      <c r="BC21" s="3"/>
      <c r="BD21" s="6"/>
      <c r="BE21" s="59"/>
      <c r="BF21" s="3"/>
      <c r="BG21" s="61"/>
      <c r="BH21" s="3"/>
      <c r="BI21" s="6"/>
      <c r="BJ21" s="59"/>
      <c r="BK21" s="3"/>
      <c r="BL21" s="61"/>
      <c r="BM21" s="3"/>
      <c r="BN21" s="6"/>
      <c r="BO21" s="59"/>
      <c r="BP21" s="3"/>
      <c r="BQ21" s="61"/>
      <c r="BR21" s="3"/>
      <c r="BS21" s="6"/>
      <c r="BT21" s="59"/>
      <c r="BU21" s="3"/>
      <c r="BV21" s="61"/>
      <c r="BW21" s="3"/>
      <c r="BX21" s="6"/>
      <c r="BY21" s="59"/>
    </row>
    <row r="22" spans="2:77" s="5" customFormat="1" ht="44.1" customHeight="1" x14ac:dyDescent="0.3">
      <c r="B22" s="133"/>
      <c r="C22" s="134"/>
      <c r="D22" s="11">
        <v>4</v>
      </c>
      <c r="E22" s="31" t="s">
        <v>120</v>
      </c>
      <c r="F22" s="6"/>
      <c r="G22" s="59"/>
      <c r="H22" s="3"/>
      <c r="I22" s="61"/>
      <c r="J22" s="3"/>
      <c r="K22" s="6"/>
      <c r="L22" s="59"/>
      <c r="M22" s="3"/>
      <c r="N22" s="61"/>
      <c r="O22" s="3"/>
      <c r="P22" s="6"/>
      <c r="Q22" s="59"/>
      <c r="R22" s="3"/>
      <c r="S22" s="61"/>
      <c r="T22" s="3"/>
      <c r="U22" s="6"/>
      <c r="V22" s="59"/>
      <c r="W22" s="3"/>
      <c r="X22" s="61"/>
      <c r="Y22" s="3"/>
      <c r="Z22" s="6"/>
      <c r="AA22" s="59"/>
      <c r="AB22" s="3"/>
      <c r="AC22" s="61"/>
      <c r="AD22" s="3"/>
      <c r="AE22" s="6"/>
      <c r="AF22" s="59"/>
      <c r="AG22" s="3"/>
      <c r="AH22" s="61"/>
      <c r="AI22" s="3"/>
      <c r="AJ22" s="6"/>
      <c r="AK22" s="59"/>
      <c r="AL22" s="3"/>
      <c r="AM22" s="61"/>
      <c r="AN22" s="3"/>
      <c r="AO22" s="6"/>
      <c r="AP22" s="59"/>
      <c r="AQ22" s="3"/>
      <c r="AR22" s="61"/>
      <c r="AS22" s="3"/>
      <c r="AT22" s="6"/>
      <c r="AU22" s="59"/>
      <c r="AV22" s="3"/>
      <c r="AW22" s="61"/>
      <c r="AX22" s="3"/>
      <c r="AY22" s="6"/>
      <c r="AZ22" s="59"/>
      <c r="BA22" s="3"/>
      <c r="BB22" s="61"/>
      <c r="BC22" s="3"/>
      <c r="BD22" s="6"/>
      <c r="BE22" s="59"/>
      <c r="BF22" s="3"/>
      <c r="BG22" s="61"/>
      <c r="BH22" s="3"/>
      <c r="BI22" s="6"/>
      <c r="BJ22" s="59"/>
      <c r="BK22" s="3"/>
      <c r="BL22" s="61"/>
      <c r="BM22" s="3"/>
      <c r="BN22" s="6"/>
      <c r="BO22" s="59"/>
      <c r="BP22" s="3"/>
      <c r="BQ22" s="61"/>
      <c r="BR22" s="3"/>
      <c r="BS22" s="6"/>
      <c r="BT22" s="59"/>
      <c r="BU22" s="3"/>
      <c r="BV22" s="61"/>
      <c r="BW22" s="3"/>
      <c r="BX22" s="6"/>
      <c r="BY22" s="59"/>
    </row>
    <row r="23" spans="2:77" s="5" customFormat="1" ht="44.1" customHeight="1" x14ac:dyDescent="0.3">
      <c r="B23" s="133"/>
      <c r="C23" s="134"/>
      <c r="D23" s="11">
        <v>4</v>
      </c>
      <c r="E23" s="31" t="s">
        <v>55</v>
      </c>
      <c r="F23" s="3"/>
      <c r="G23" s="6"/>
      <c r="H23" s="60"/>
      <c r="I23" s="3"/>
      <c r="J23" s="61"/>
      <c r="K23" s="3"/>
      <c r="L23" s="6"/>
      <c r="M23" s="60"/>
      <c r="N23" s="3"/>
      <c r="O23" s="61"/>
      <c r="P23" s="3"/>
      <c r="Q23" s="6"/>
      <c r="R23" s="60"/>
      <c r="S23" s="3"/>
      <c r="T23" s="61"/>
      <c r="U23" s="3"/>
      <c r="V23" s="6"/>
      <c r="W23" s="60"/>
      <c r="X23" s="3"/>
      <c r="Y23" s="61"/>
      <c r="Z23" s="3"/>
      <c r="AA23" s="6"/>
      <c r="AB23" s="60"/>
      <c r="AC23" s="3"/>
      <c r="AD23" s="61"/>
      <c r="AE23" s="3"/>
      <c r="AF23" s="6"/>
      <c r="AG23" s="60"/>
      <c r="AH23" s="3"/>
      <c r="AI23" s="61"/>
      <c r="AJ23" s="3"/>
      <c r="AK23" s="6"/>
      <c r="AL23" s="60"/>
      <c r="AM23" s="3"/>
      <c r="AN23" s="61"/>
      <c r="AO23" s="3"/>
      <c r="AP23" s="6"/>
      <c r="AQ23" s="60"/>
      <c r="AR23" s="3"/>
      <c r="AS23" s="61"/>
      <c r="AT23" s="3"/>
      <c r="AU23" s="6"/>
      <c r="AV23" s="60"/>
      <c r="AW23" s="3"/>
      <c r="AX23" s="61"/>
      <c r="AY23" s="3"/>
      <c r="AZ23" s="6"/>
      <c r="BA23" s="60"/>
      <c r="BB23" s="3"/>
      <c r="BC23" s="61"/>
      <c r="BD23" s="3"/>
      <c r="BE23" s="6"/>
      <c r="BF23" s="60"/>
      <c r="BG23" s="3"/>
      <c r="BH23" s="61"/>
      <c r="BI23" s="3"/>
      <c r="BJ23" s="6"/>
      <c r="BK23" s="60"/>
      <c r="BL23" s="3"/>
      <c r="BM23" s="61"/>
      <c r="BN23" s="3"/>
      <c r="BO23" s="6"/>
      <c r="BP23" s="60"/>
      <c r="BQ23" s="3"/>
      <c r="BR23" s="61"/>
      <c r="BS23" s="3"/>
      <c r="BT23" s="6"/>
      <c r="BU23" s="60"/>
      <c r="BV23" s="3"/>
      <c r="BW23" s="61"/>
      <c r="BX23" s="3"/>
      <c r="BY23" s="6"/>
    </row>
    <row r="24" spans="2:77" s="5" customFormat="1" ht="44.1" customHeight="1" thickBot="1" x14ac:dyDescent="0.35">
      <c r="B24" s="133"/>
      <c r="C24" s="134"/>
      <c r="D24" s="12">
        <v>4</v>
      </c>
      <c r="E24" s="37" t="s">
        <v>114</v>
      </c>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row>
    <row r="25" spans="2:77" ht="18.75" customHeight="1" thickTop="1" x14ac:dyDescent="0.3">
      <c r="B25" s="67" t="s">
        <v>95</v>
      </c>
      <c r="C25" s="33"/>
      <c r="D25" s="32">
        <f>SUM(D15:D24)</f>
        <v>37</v>
      </c>
      <c r="E25" s="35"/>
    </row>
    <row r="26" spans="2:77" ht="18.75" customHeight="1" x14ac:dyDescent="0.3"/>
    <row r="27" spans="2:77" s="5" customFormat="1" ht="44.1" customHeight="1" x14ac:dyDescent="0.3">
      <c r="B27" s="135" t="s">
        <v>73</v>
      </c>
      <c r="C27" s="136" t="s">
        <v>43</v>
      </c>
      <c r="D27" s="11">
        <v>4</v>
      </c>
      <c r="E27" s="31" t="s">
        <v>116</v>
      </c>
      <c r="F27" s="61"/>
      <c r="G27" s="3"/>
      <c r="H27" s="3"/>
      <c r="I27" s="59"/>
      <c r="J27" s="3"/>
      <c r="K27" s="61"/>
      <c r="L27" s="3"/>
      <c r="M27" s="3"/>
      <c r="N27" s="59"/>
      <c r="O27" s="3"/>
      <c r="P27" s="61"/>
      <c r="Q27" s="3"/>
      <c r="R27" s="3"/>
      <c r="S27" s="59"/>
      <c r="T27" s="3"/>
      <c r="U27" s="61"/>
      <c r="V27" s="3"/>
      <c r="W27" s="3"/>
      <c r="X27" s="59"/>
      <c r="Y27" s="3"/>
      <c r="Z27" s="61"/>
      <c r="AA27" s="3"/>
      <c r="AB27" s="3"/>
      <c r="AC27" s="59"/>
      <c r="AD27" s="3"/>
      <c r="AE27" s="61"/>
      <c r="AF27" s="3"/>
      <c r="AG27" s="3"/>
      <c r="AH27" s="59"/>
      <c r="AI27" s="3"/>
      <c r="AJ27" s="61"/>
      <c r="AK27" s="3"/>
      <c r="AL27" s="3"/>
      <c r="AM27" s="59"/>
      <c r="AN27" s="3"/>
      <c r="AO27" s="61"/>
      <c r="AP27" s="3"/>
      <c r="AQ27" s="3"/>
      <c r="AR27" s="59"/>
      <c r="AS27" s="3"/>
      <c r="AT27" s="61"/>
      <c r="AU27" s="3"/>
      <c r="AV27" s="3"/>
      <c r="AW27" s="59"/>
      <c r="AX27" s="3"/>
      <c r="AY27" s="61"/>
      <c r="AZ27" s="3"/>
      <c r="BA27" s="3"/>
      <c r="BB27" s="59"/>
      <c r="BC27" s="3"/>
      <c r="BD27" s="61"/>
      <c r="BE27" s="3"/>
      <c r="BF27" s="3"/>
      <c r="BG27" s="59"/>
      <c r="BH27" s="3"/>
      <c r="BI27" s="61"/>
      <c r="BJ27" s="3"/>
      <c r="BK27" s="3"/>
      <c r="BL27" s="59"/>
      <c r="BM27" s="3"/>
      <c r="BN27" s="61"/>
      <c r="BO27" s="3"/>
      <c r="BP27" s="3"/>
      <c r="BQ27" s="59"/>
      <c r="BR27" s="3"/>
      <c r="BS27" s="61"/>
      <c r="BT27" s="3"/>
      <c r="BU27" s="3"/>
      <c r="BV27" s="59"/>
      <c r="BW27" s="3"/>
      <c r="BX27" s="61"/>
      <c r="BY27" s="3"/>
    </row>
    <row r="28" spans="2:77" s="4" customFormat="1" ht="44.1" customHeight="1" x14ac:dyDescent="0.3">
      <c r="B28" s="135"/>
      <c r="C28" s="136"/>
      <c r="D28" s="10">
        <v>4</v>
      </c>
      <c r="E28" s="31" t="s">
        <v>61</v>
      </c>
      <c r="F28" s="59"/>
      <c r="G28" s="3"/>
      <c r="H28" s="61"/>
      <c r="I28" s="2"/>
      <c r="J28" s="3"/>
      <c r="K28" s="59"/>
      <c r="L28" s="3"/>
      <c r="M28" s="61"/>
      <c r="N28" s="2"/>
      <c r="O28" s="3"/>
      <c r="P28" s="59"/>
      <c r="Q28" s="3"/>
      <c r="R28" s="61"/>
      <c r="S28" s="2"/>
      <c r="T28" s="3"/>
      <c r="U28" s="59"/>
      <c r="V28" s="3"/>
      <c r="W28" s="61"/>
      <c r="X28" s="2"/>
      <c r="Y28" s="3"/>
      <c r="Z28" s="59"/>
      <c r="AA28" s="3"/>
      <c r="AB28" s="61"/>
      <c r="AC28" s="2"/>
      <c r="AD28" s="3"/>
      <c r="AE28" s="59"/>
      <c r="AF28" s="3"/>
      <c r="AG28" s="61"/>
      <c r="AH28" s="2"/>
      <c r="AI28" s="3"/>
      <c r="AJ28" s="59"/>
      <c r="AK28" s="3"/>
      <c r="AL28" s="61"/>
      <c r="AM28" s="2"/>
      <c r="AN28" s="3"/>
      <c r="AO28" s="59"/>
      <c r="AP28" s="3"/>
      <c r="AQ28" s="61"/>
      <c r="AR28" s="2"/>
      <c r="AS28" s="3"/>
      <c r="AT28" s="59"/>
      <c r="AU28" s="3"/>
      <c r="AV28" s="61"/>
      <c r="AW28" s="2"/>
      <c r="AX28" s="3"/>
      <c r="AY28" s="59"/>
      <c r="AZ28" s="3"/>
      <c r="BA28" s="61"/>
      <c r="BB28" s="2"/>
      <c r="BC28" s="3"/>
      <c r="BD28" s="59"/>
      <c r="BE28" s="3"/>
      <c r="BF28" s="61"/>
      <c r="BG28" s="2"/>
      <c r="BH28" s="3"/>
      <c r="BI28" s="59"/>
      <c r="BJ28" s="3"/>
      <c r="BK28" s="61"/>
      <c r="BL28" s="2"/>
      <c r="BM28" s="3"/>
      <c r="BN28" s="59"/>
      <c r="BO28" s="3"/>
      <c r="BP28" s="61"/>
      <c r="BQ28" s="2"/>
      <c r="BR28" s="3"/>
      <c r="BS28" s="59"/>
      <c r="BT28" s="3"/>
      <c r="BU28" s="61"/>
      <c r="BV28" s="2"/>
      <c r="BW28" s="3"/>
      <c r="BX28" s="59"/>
      <c r="BY28" s="3"/>
    </row>
    <row r="29" spans="2:77" s="5" customFormat="1" ht="44.1" customHeight="1" x14ac:dyDescent="0.3">
      <c r="B29" s="135"/>
      <c r="C29" s="136"/>
      <c r="D29" s="11">
        <v>4</v>
      </c>
      <c r="E29" s="31" t="s">
        <v>56</v>
      </c>
      <c r="F29" s="2"/>
      <c r="G29" s="3"/>
      <c r="H29" s="59"/>
      <c r="I29" s="6"/>
      <c r="J29" s="61"/>
      <c r="K29" s="2"/>
      <c r="L29" s="3"/>
      <c r="M29" s="59"/>
      <c r="N29" s="6"/>
      <c r="O29" s="61"/>
      <c r="P29" s="2"/>
      <c r="Q29" s="3"/>
      <c r="R29" s="59"/>
      <c r="S29" s="6"/>
      <c r="T29" s="61"/>
      <c r="U29" s="2"/>
      <c r="V29" s="3"/>
      <c r="W29" s="59"/>
      <c r="X29" s="6"/>
      <c r="Y29" s="61"/>
      <c r="Z29" s="2"/>
      <c r="AA29" s="3"/>
      <c r="AB29" s="59"/>
      <c r="AC29" s="6"/>
      <c r="AD29" s="61"/>
      <c r="AE29" s="2"/>
      <c r="AF29" s="3"/>
      <c r="AG29" s="59"/>
      <c r="AH29" s="6"/>
      <c r="AI29" s="61"/>
      <c r="AJ29" s="2"/>
      <c r="AK29" s="3"/>
      <c r="AL29" s="59"/>
      <c r="AM29" s="6"/>
      <c r="AN29" s="61"/>
      <c r="AO29" s="2"/>
      <c r="AP29" s="3"/>
      <c r="AQ29" s="59"/>
      <c r="AR29" s="6"/>
      <c r="AS29" s="61"/>
      <c r="AT29" s="2"/>
      <c r="AU29" s="3"/>
      <c r="AV29" s="59"/>
      <c r="AW29" s="6"/>
      <c r="AX29" s="61"/>
      <c r="AY29" s="2"/>
      <c r="AZ29" s="3"/>
      <c r="BA29" s="59"/>
      <c r="BB29" s="6"/>
      <c r="BC29" s="61"/>
      <c r="BD29" s="2"/>
      <c r="BE29" s="3"/>
      <c r="BF29" s="59"/>
      <c r="BG29" s="6"/>
      <c r="BH29" s="61"/>
      <c r="BI29" s="2"/>
      <c r="BJ29" s="3"/>
      <c r="BK29" s="59"/>
      <c r="BL29" s="6"/>
      <c r="BM29" s="61"/>
      <c r="BN29" s="2"/>
      <c r="BO29" s="3"/>
      <c r="BP29" s="59"/>
      <c r="BQ29" s="6"/>
      <c r="BR29" s="61"/>
      <c r="BS29" s="2"/>
      <c r="BT29" s="3"/>
      <c r="BU29" s="59"/>
      <c r="BV29" s="6"/>
      <c r="BW29" s="61"/>
      <c r="BX29" s="2"/>
      <c r="BY29" s="3"/>
    </row>
    <row r="30" spans="2:77" ht="18.75" customHeight="1" x14ac:dyDescent="0.35">
      <c r="B30" s="135"/>
      <c r="E30" s="36"/>
    </row>
    <row r="31" spans="2:77" s="5" customFormat="1" ht="44.1" customHeight="1" x14ac:dyDescent="0.3">
      <c r="B31" s="135"/>
      <c r="C31" s="137" t="s">
        <v>44</v>
      </c>
      <c r="D31" s="11">
        <v>4</v>
      </c>
      <c r="E31" s="31" t="s">
        <v>57</v>
      </c>
      <c r="F31" s="6"/>
      <c r="G31" s="3"/>
      <c r="H31" s="3"/>
      <c r="I31" s="59"/>
      <c r="J31" s="3"/>
      <c r="K31" s="6"/>
      <c r="L31" s="3"/>
      <c r="M31" s="3"/>
      <c r="N31" s="59"/>
      <c r="O31" s="3"/>
      <c r="P31" s="6"/>
      <c r="Q31" s="3"/>
      <c r="R31" s="3"/>
      <c r="S31" s="59"/>
      <c r="T31" s="3"/>
      <c r="U31" s="6"/>
      <c r="V31" s="3"/>
      <c r="W31" s="3"/>
      <c r="X31" s="59"/>
      <c r="Y31" s="3"/>
      <c r="Z31" s="6"/>
      <c r="AA31" s="3"/>
      <c r="AB31" s="3"/>
      <c r="AC31" s="59"/>
      <c r="AD31" s="3"/>
      <c r="AE31" s="6"/>
      <c r="AF31" s="3"/>
      <c r="AG31" s="3"/>
      <c r="AH31" s="59"/>
      <c r="AI31" s="3"/>
      <c r="AJ31" s="6"/>
      <c r="AK31" s="3"/>
      <c r="AL31" s="3"/>
      <c r="AM31" s="59"/>
      <c r="AN31" s="3"/>
      <c r="AO31" s="6"/>
      <c r="AP31" s="3"/>
      <c r="AQ31" s="3"/>
      <c r="AR31" s="59"/>
      <c r="AS31" s="3"/>
      <c r="AT31" s="6"/>
      <c r="AU31" s="3"/>
      <c r="AV31" s="3"/>
      <c r="AW31" s="59"/>
      <c r="AX31" s="3"/>
      <c r="AY31" s="6"/>
      <c r="AZ31" s="3"/>
      <c r="BA31" s="3"/>
      <c r="BB31" s="59"/>
      <c r="BC31" s="3"/>
      <c r="BD31" s="6"/>
      <c r="BE31" s="3"/>
      <c r="BF31" s="3"/>
      <c r="BG31" s="59"/>
      <c r="BH31" s="3"/>
      <c r="BI31" s="6"/>
      <c r="BJ31" s="3"/>
      <c r="BK31" s="3"/>
      <c r="BL31" s="59"/>
      <c r="BM31" s="3"/>
      <c r="BN31" s="6"/>
      <c r="BO31" s="3"/>
      <c r="BP31" s="3"/>
      <c r="BQ31" s="59"/>
      <c r="BR31" s="3"/>
      <c r="BS31" s="6"/>
      <c r="BT31" s="3"/>
      <c r="BU31" s="3"/>
      <c r="BV31" s="59"/>
      <c r="BW31" s="3"/>
      <c r="BX31" s="6"/>
      <c r="BY31" s="3"/>
    </row>
    <row r="32" spans="2:77" s="4" customFormat="1" ht="44.1" customHeight="1" x14ac:dyDescent="0.3">
      <c r="B32" s="135"/>
      <c r="C32" s="137"/>
      <c r="D32" s="10">
        <v>4</v>
      </c>
      <c r="E32" s="31" t="s">
        <v>58</v>
      </c>
      <c r="F32" s="3"/>
      <c r="G32" s="3"/>
      <c r="H32" s="60"/>
      <c r="I32" s="2"/>
      <c r="J32" s="3"/>
      <c r="K32" s="3"/>
      <c r="L32" s="3"/>
      <c r="M32" s="60"/>
      <c r="N32" s="2"/>
      <c r="O32" s="3"/>
      <c r="P32" s="3"/>
      <c r="Q32" s="3"/>
      <c r="R32" s="60"/>
      <c r="S32" s="2"/>
      <c r="T32" s="3"/>
      <c r="U32" s="3"/>
      <c r="V32" s="3"/>
      <c r="W32" s="60"/>
      <c r="X32" s="2"/>
      <c r="Y32" s="3"/>
      <c r="Z32" s="3"/>
      <c r="AA32" s="3"/>
      <c r="AB32" s="60"/>
      <c r="AC32" s="2"/>
      <c r="AD32" s="3"/>
      <c r="AE32" s="3"/>
      <c r="AF32" s="3"/>
      <c r="AG32" s="60"/>
      <c r="AH32" s="2"/>
      <c r="AI32" s="3"/>
      <c r="AJ32" s="3"/>
      <c r="AK32" s="3"/>
      <c r="AL32" s="60"/>
      <c r="AM32" s="2"/>
      <c r="AN32" s="3"/>
      <c r="AO32" s="3"/>
      <c r="AP32" s="3"/>
      <c r="AQ32" s="60"/>
      <c r="AR32" s="2"/>
      <c r="AS32" s="3"/>
      <c r="AT32" s="3"/>
      <c r="AU32" s="3"/>
      <c r="AV32" s="60"/>
      <c r="AW32" s="2"/>
      <c r="AX32" s="3"/>
      <c r="AY32" s="3"/>
      <c r="AZ32" s="3"/>
      <c r="BA32" s="60"/>
      <c r="BB32" s="2"/>
      <c r="BC32" s="3"/>
      <c r="BD32" s="3"/>
      <c r="BE32" s="3"/>
      <c r="BF32" s="60"/>
      <c r="BG32" s="2"/>
      <c r="BH32" s="3"/>
      <c r="BI32" s="3"/>
      <c r="BJ32" s="3"/>
      <c r="BK32" s="60"/>
      <c r="BL32" s="2"/>
      <c r="BM32" s="3"/>
      <c r="BN32" s="3"/>
      <c r="BO32" s="3"/>
      <c r="BP32" s="60"/>
      <c r="BQ32" s="2"/>
      <c r="BR32" s="3"/>
      <c r="BS32" s="3"/>
      <c r="BT32" s="3"/>
      <c r="BU32" s="60"/>
      <c r="BV32" s="2"/>
      <c r="BW32" s="3"/>
      <c r="BX32" s="3"/>
      <c r="BY32" s="3"/>
    </row>
    <row r="33" spans="2:77" s="5" customFormat="1" ht="44.1" customHeight="1" x14ac:dyDescent="0.3">
      <c r="B33" s="135"/>
      <c r="C33" s="137"/>
      <c r="D33" s="11">
        <v>4</v>
      </c>
      <c r="E33" s="31" t="s">
        <v>59</v>
      </c>
      <c r="F33" s="60"/>
      <c r="G33" s="3"/>
      <c r="H33" s="3"/>
      <c r="I33" s="6"/>
      <c r="J33" s="6"/>
      <c r="K33" s="60"/>
      <c r="L33" s="3"/>
      <c r="M33" s="3"/>
      <c r="N33" s="6"/>
      <c r="O33" s="6"/>
      <c r="P33" s="60"/>
      <c r="Q33" s="3"/>
      <c r="R33" s="3"/>
      <c r="S33" s="6"/>
      <c r="T33" s="6"/>
      <c r="U33" s="60"/>
      <c r="V33" s="3"/>
      <c r="W33" s="3"/>
      <c r="X33" s="6"/>
      <c r="Y33" s="6"/>
      <c r="Z33" s="60"/>
      <c r="AA33" s="3"/>
      <c r="AB33" s="3"/>
      <c r="AC33" s="6"/>
      <c r="AD33" s="6"/>
      <c r="AE33" s="60"/>
      <c r="AF33" s="3"/>
      <c r="AG33" s="3"/>
      <c r="AH33" s="6"/>
      <c r="AI33" s="6"/>
      <c r="AJ33" s="60"/>
      <c r="AK33" s="3"/>
      <c r="AL33" s="3"/>
      <c r="AM33" s="6"/>
      <c r="AN33" s="6"/>
      <c r="AO33" s="60"/>
      <c r="AP33" s="3"/>
      <c r="AQ33" s="3"/>
      <c r="AR33" s="6"/>
      <c r="AS33" s="6"/>
      <c r="AT33" s="60"/>
      <c r="AU33" s="3"/>
      <c r="AV33" s="3"/>
      <c r="AW33" s="6"/>
      <c r="AX33" s="6"/>
      <c r="AY33" s="60"/>
      <c r="AZ33" s="3"/>
      <c r="BA33" s="3"/>
      <c r="BB33" s="6"/>
      <c r="BC33" s="6"/>
      <c r="BD33" s="60"/>
      <c r="BE33" s="3"/>
      <c r="BF33" s="3"/>
      <c r="BG33" s="6"/>
      <c r="BH33" s="6"/>
      <c r="BI33" s="60"/>
      <c r="BJ33" s="3"/>
      <c r="BK33" s="3"/>
      <c r="BL33" s="6"/>
      <c r="BM33" s="6"/>
      <c r="BN33" s="60"/>
      <c r="BO33" s="3"/>
      <c r="BP33" s="3"/>
      <c r="BQ33" s="6"/>
      <c r="BR33" s="6"/>
      <c r="BS33" s="60"/>
      <c r="BT33" s="3"/>
      <c r="BU33" s="3"/>
      <c r="BV33" s="6"/>
      <c r="BW33" s="6"/>
      <c r="BX33" s="60"/>
      <c r="BY33" s="3"/>
    </row>
    <row r="34" spans="2:77" ht="18.75" customHeight="1" x14ac:dyDescent="0.35">
      <c r="B34" s="135"/>
      <c r="E34" s="36"/>
    </row>
    <row r="35" spans="2:77" s="5" customFormat="1" ht="44.1" customHeight="1" x14ac:dyDescent="0.3">
      <c r="B35" s="135"/>
      <c r="C35" s="138" t="s">
        <v>45</v>
      </c>
      <c r="D35" s="11">
        <v>4</v>
      </c>
      <c r="E35" s="31" t="s">
        <v>79</v>
      </c>
      <c r="F35" s="3"/>
      <c r="G35" s="3"/>
      <c r="H35" s="3"/>
      <c r="I35" s="60"/>
      <c r="J35" s="3"/>
      <c r="K35" s="3"/>
      <c r="L35" s="3"/>
      <c r="M35" s="3"/>
      <c r="N35" s="60"/>
      <c r="O35" s="3"/>
      <c r="P35" s="3"/>
      <c r="Q35" s="3"/>
      <c r="R35" s="3"/>
      <c r="S35" s="60"/>
      <c r="T35" s="3"/>
      <c r="U35" s="3"/>
      <c r="V35" s="3"/>
      <c r="W35" s="3"/>
      <c r="X35" s="60"/>
      <c r="Y35" s="3"/>
      <c r="Z35" s="3"/>
      <c r="AA35" s="3"/>
      <c r="AB35" s="3"/>
      <c r="AC35" s="60"/>
      <c r="AD35" s="3"/>
      <c r="AE35" s="3"/>
      <c r="AF35" s="3"/>
      <c r="AG35" s="3"/>
      <c r="AH35" s="60"/>
      <c r="AI35" s="3"/>
      <c r="AJ35" s="3"/>
      <c r="AK35" s="3"/>
      <c r="AL35" s="3"/>
      <c r="AM35" s="60"/>
      <c r="AN35" s="3"/>
      <c r="AO35" s="3"/>
      <c r="AP35" s="3"/>
      <c r="AQ35" s="3"/>
      <c r="AR35" s="60"/>
      <c r="AS35" s="3"/>
      <c r="AT35" s="3"/>
      <c r="AU35" s="3"/>
      <c r="AV35" s="3"/>
      <c r="AW35" s="60"/>
      <c r="AX35" s="3"/>
      <c r="AY35" s="3"/>
      <c r="AZ35" s="3"/>
      <c r="BA35" s="3"/>
      <c r="BB35" s="60"/>
      <c r="BC35" s="3"/>
      <c r="BD35" s="3"/>
      <c r="BE35" s="3"/>
      <c r="BF35" s="3"/>
      <c r="BG35" s="60"/>
      <c r="BH35" s="3"/>
      <c r="BI35" s="3"/>
      <c r="BJ35" s="3"/>
      <c r="BK35" s="3"/>
      <c r="BL35" s="60"/>
      <c r="BM35" s="3"/>
      <c r="BN35" s="3"/>
      <c r="BO35" s="3"/>
      <c r="BP35" s="3"/>
      <c r="BQ35" s="60"/>
      <c r="BR35" s="3"/>
      <c r="BS35" s="3"/>
      <c r="BT35" s="3"/>
      <c r="BU35" s="3"/>
      <c r="BV35" s="60"/>
      <c r="BW35" s="3"/>
      <c r="BX35" s="3"/>
      <c r="BY35" s="3"/>
    </row>
    <row r="36" spans="2:77" s="4" customFormat="1" ht="44.1" customHeight="1" x14ac:dyDescent="0.3">
      <c r="B36" s="135"/>
      <c r="C36" s="138"/>
      <c r="D36" s="10">
        <v>4</v>
      </c>
      <c r="E36" s="31" t="s">
        <v>60</v>
      </c>
      <c r="F36" s="60"/>
      <c r="G36" s="3"/>
      <c r="H36" s="2"/>
      <c r="I36" s="2"/>
      <c r="J36" s="3"/>
      <c r="K36" s="60"/>
      <c r="L36" s="3"/>
      <c r="M36" s="2"/>
      <c r="N36" s="2"/>
      <c r="O36" s="3"/>
      <c r="P36" s="60"/>
      <c r="Q36" s="3"/>
      <c r="R36" s="2"/>
      <c r="S36" s="2"/>
      <c r="T36" s="3"/>
      <c r="U36" s="60"/>
      <c r="V36" s="3"/>
      <c r="W36" s="2"/>
      <c r="X36" s="2"/>
      <c r="Y36" s="3"/>
      <c r="Z36" s="60"/>
      <c r="AA36" s="3"/>
      <c r="AB36" s="2"/>
      <c r="AC36" s="2"/>
      <c r="AD36" s="3"/>
      <c r="AE36" s="60"/>
      <c r="AF36" s="3"/>
      <c r="AG36" s="2"/>
      <c r="AH36" s="2"/>
      <c r="AI36" s="3"/>
      <c r="AJ36" s="60"/>
      <c r="AK36" s="3"/>
      <c r="AL36" s="2"/>
      <c r="AM36" s="2"/>
      <c r="AN36" s="3"/>
      <c r="AO36" s="60"/>
      <c r="AP36" s="3"/>
      <c r="AQ36" s="2"/>
      <c r="AR36" s="2"/>
      <c r="AS36" s="3"/>
      <c r="AT36" s="60"/>
      <c r="AU36" s="3"/>
      <c r="AV36" s="2"/>
      <c r="AW36" s="2"/>
      <c r="AX36" s="3"/>
      <c r="AY36" s="60"/>
      <c r="AZ36" s="3"/>
      <c r="BA36" s="2"/>
      <c r="BB36" s="2"/>
      <c r="BC36" s="3"/>
      <c r="BD36" s="60"/>
      <c r="BE36" s="3"/>
      <c r="BF36" s="2"/>
      <c r="BG36" s="2"/>
      <c r="BH36" s="3"/>
      <c r="BI36" s="60"/>
      <c r="BJ36" s="3"/>
      <c r="BK36" s="2"/>
      <c r="BL36" s="2"/>
      <c r="BM36" s="3"/>
      <c r="BN36" s="60"/>
      <c r="BO36" s="3"/>
      <c r="BP36" s="2"/>
      <c r="BQ36" s="2"/>
      <c r="BR36" s="3"/>
      <c r="BS36" s="60"/>
      <c r="BT36" s="3"/>
      <c r="BU36" s="2"/>
      <c r="BV36" s="2"/>
      <c r="BW36" s="3"/>
      <c r="BX36" s="60"/>
      <c r="BY36" s="3"/>
    </row>
    <row r="37" spans="2:77" s="5" customFormat="1" ht="44.1" customHeight="1" x14ac:dyDescent="0.3">
      <c r="B37" s="135"/>
      <c r="C37" s="138"/>
      <c r="D37" s="11">
        <v>4</v>
      </c>
      <c r="E37" s="31" t="s">
        <v>62</v>
      </c>
      <c r="F37" s="3"/>
      <c r="G37" s="3"/>
      <c r="H37" s="60"/>
      <c r="I37" s="6"/>
      <c r="J37" s="6"/>
      <c r="K37" s="3"/>
      <c r="L37" s="3"/>
      <c r="M37" s="60"/>
      <c r="N37" s="6"/>
      <c r="O37" s="6"/>
      <c r="P37" s="3"/>
      <c r="Q37" s="3"/>
      <c r="R37" s="60"/>
      <c r="S37" s="6"/>
      <c r="T37" s="6"/>
      <c r="U37" s="3"/>
      <c r="V37" s="3"/>
      <c r="W37" s="60"/>
      <c r="X37" s="6"/>
      <c r="Y37" s="6"/>
      <c r="Z37" s="3"/>
      <c r="AA37" s="3"/>
      <c r="AB37" s="60"/>
      <c r="AC37" s="6"/>
      <c r="AD37" s="6"/>
      <c r="AE37" s="3"/>
      <c r="AF37" s="3"/>
      <c r="AG37" s="60"/>
      <c r="AH37" s="6"/>
      <c r="AI37" s="6"/>
      <c r="AJ37" s="3"/>
      <c r="AK37" s="3"/>
      <c r="AL37" s="60"/>
      <c r="AM37" s="6"/>
      <c r="AN37" s="6"/>
      <c r="AO37" s="3"/>
      <c r="AP37" s="3"/>
      <c r="AQ37" s="60"/>
      <c r="AR37" s="6"/>
      <c r="AS37" s="6"/>
      <c r="AT37" s="3"/>
      <c r="AU37" s="3"/>
      <c r="AV37" s="60"/>
      <c r="AW37" s="6"/>
      <c r="AX37" s="6"/>
      <c r="AY37" s="3"/>
      <c r="AZ37" s="3"/>
      <c r="BA37" s="60"/>
      <c r="BB37" s="6"/>
      <c r="BC37" s="6"/>
      <c r="BD37" s="3"/>
      <c r="BE37" s="3"/>
      <c r="BF37" s="60"/>
      <c r="BG37" s="6"/>
      <c r="BH37" s="6"/>
      <c r="BI37" s="3"/>
      <c r="BJ37" s="3"/>
      <c r="BK37" s="60"/>
      <c r="BL37" s="6"/>
      <c r="BM37" s="6"/>
      <c r="BN37" s="3"/>
      <c r="BO37" s="3"/>
      <c r="BP37" s="60"/>
      <c r="BQ37" s="6"/>
      <c r="BR37" s="6"/>
      <c r="BS37" s="3"/>
      <c r="BT37" s="3"/>
      <c r="BU37" s="60"/>
      <c r="BV37" s="6"/>
      <c r="BW37" s="6"/>
      <c r="BX37" s="3"/>
      <c r="BY37" s="3"/>
    </row>
    <row r="38" spans="2:77" s="5" customFormat="1" ht="18.75" customHeight="1" x14ac:dyDescent="0.35">
      <c r="B38" s="135"/>
      <c r="C38"/>
      <c r="D38"/>
      <c r="E38" s="36"/>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row>
    <row r="39" spans="2:77" s="5" customFormat="1" ht="44.1" customHeight="1" x14ac:dyDescent="0.3">
      <c r="B39" s="135"/>
      <c r="C39" s="158" t="s">
        <v>117</v>
      </c>
      <c r="D39" s="11">
        <v>4</v>
      </c>
      <c r="E39" s="31" t="s">
        <v>118</v>
      </c>
      <c r="F39" s="6"/>
      <c r="G39" s="3"/>
      <c r="H39" s="79"/>
      <c r="I39" s="3"/>
      <c r="J39" s="3"/>
      <c r="K39" s="6"/>
      <c r="L39" s="3"/>
      <c r="M39" s="79"/>
      <c r="N39" s="3"/>
      <c r="O39" s="3"/>
      <c r="P39" s="6"/>
      <c r="Q39" s="3"/>
      <c r="R39" s="79"/>
      <c r="S39" s="3"/>
      <c r="T39" s="3"/>
      <c r="U39" s="6"/>
      <c r="V39" s="3"/>
      <c r="W39" s="79"/>
      <c r="X39" s="3"/>
      <c r="Y39" s="3"/>
      <c r="Z39" s="6"/>
      <c r="AA39" s="3"/>
      <c r="AB39" s="79"/>
      <c r="AC39" s="3"/>
      <c r="AD39" s="3"/>
      <c r="AE39" s="6"/>
      <c r="AF39" s="3"/>
      <c r="AG39" s="79"/>
      <c r="AH39" s="3"/>
      <c r="AI39" s="3"/>
      <c r="AJ39" s="6"/>
      <c r="AK39" s="3"/>
      <c r="AL39" s="79"/>
      <c r="AM39" s="3"/>
      <c r="AN39" s="3"/>
      <c r="AO39" s="6"/>
      <c r="AP39" s="3"/>
      <c r="AQ39" s="79"/>
      <c r="AR39" s="3"/>
      <c r="AS39" s="3"/>
      <c r="AT39" s="6"/>
      <c r="AU39" s="3"/>
      <c r="AV39" s="79"/>
      <c r="AW39" s="3"/>
      <c r="AX39" s="3"/>
      <c r="AY39" s="6"/>
      <c r="AZ39" s="3"/>
      <c r="BA39" s="79"/>
      <c r="BB39" s="3"/>
      <c r="BC39" s="3"/>
      <c r="BD39" s="6"/>
      <c r="BE39" s="3"/>
      <c r="BF39" s="79"/>
      <c r="BG39" s="3"/>
      <c r="BH39" s="3"/>
      <c r="BI39" s="6"/>
      <c r="BJ39" s="3"/>
      <c r="BK39" s="79"/>
      <c r="BL39" s="3"/>
      <c r="BM39" s="3"/>
      <c r="BN39" s="6"/>
      <c r="BO39" s="3"/>
      <c r="BP39" s="79"/>
      <c r="BQ39" s="3"/>
      <c r="BR39" s="3"/>
      <c r="BS39" s="6"/>
      <c r="BT39" s="3"/>
      <c r="BU39" s="79"/>
      <c r="BV39" s="3"/>
      <c r="BW39" s="3"/>
      <c r="BX39" s="6"/>
      <c r="BY39" s="3"/>
    </row>
    <row r="40" spans="2:77" s="4" customFormat="1" ht="44.1" customHeight="1" x14ac:dyDescent="0.3">
      <c r="B40" s="135"/>
      <c r="C40" s="158"/>
      <c r="D40" s="10">
        <v>4</v>
      </c>
      <c r="E40" s="31" t="s">
        <v>119</v>
      </c>
      <c r="F40" s="79"/>
      <c r="G40" s="3"/>
      <c r="H40" s="6"/>
      <c r="I40" s="2"/>
      <c r="J40" s="2"/>
      <c r="K40" s="79"/>
      <c r="L40" s="3"/>
      <c r="M40" s="6"/>
      <c r="N40" s="2"/>
      <c r="O40" s="2"/>
      <c r="P40" s="79"/>
      <c r="Q40" s="3"/>
      <c r="R40" s="6"/>
      <c r="S40" s="2"/>
      <c r="T40" s="2"/>
      <c r="U40" s="79"/>
      <c r="V40" s="3"/>
      <c r="W40" s="6"/>
      <c r="X40" s="2"/>
      <c r="Y40" s="2"/>
      <c r="Z40" s="79"/>
      <c r="AA40" s="3"/>
      <c r="AB40" s="6"/>
      <c r="AC40" s="2"/>
      <c r="AD40" s="2"/>
      <c r="AE40" s="79"/>
      <c r="AF40" s="3"/>
      <c r="AG40" s="6"/>
      <c r="AH40" s="2"/>
      <c r="AI40" s="2"/>
      <c r="AJ40" s="79"/>
      <c r="AK40" s="3"/>
      <c r="AL40" s="6"/>
      <c r="AM40" s="2"/>
      <c r="AN40" s="2"/>
      <c r="AO40" s="79"/>
      <c r="AP40" s="3"/>
      <c r="AQ40" s="6"/>
      <c r="AR40" s="2"/>
      <c r="AS40" s="2"/>
      <c r="AT40" s="79"/>
      <c r="AU40" s="3"/>
      <c r="AV40" s="6"/>
      <c r="AW40" s="2"/>
      <c r="AX40" s="2"/>
      <c r="AY40" s="79"/>
      <c r="AZ40" s="3"/>
      <c r="BA40" s="6"/>
      <c r="BB40" s="2"/>
      <c r="BC40" s="2"/>
      <c r="BD40" s="79"/>
      <c r="BE40" s="3"/>
      <c r="BF40" s="6"/>
      <c r="BG40" s="2"/>
      <c r="BH40" s="2"/>
      <c r="BI40" s="79"/>
      <c r="BJ40" s="3"/>
      <c r="BK40" s="6"/>
      <c r="BL40" s="2"/>
      <c r="BM40" s="2"/>
      <c r="BN40" s="79"/>
      <c r="BO40" s="3"/>
      <c r="BP40" s="6"/>
      <c r="BQ40" s="2"/>
      <c r="BR40" s="2"/>
      <c r="BS40" s="79"/>
      <c r="BT40" s="3"/>
      <c r="BU40" s="6"/>
      <c r="BV40" s="2"/>
      <c r="BW40" s="2"/>
      <c r="BX40" s="79"/>
      <c r="BY40" s="3"/>
    </row>
    <row r="41" spans="2:77" s="5" customFormat="1" ht="44.1" customHeight="1" x14ac:dyDescent="0.3">
      <c r="B41" s="135"/>
      <c r="C41" s="158"/>
      <c r="D41" s="11">
        <v>4</v>
      </c>
      <c r="E41" s="31" t="s">
        <v>121</v>
      </c>
      <c r="F41" s="2"/>
      <c r="G41" s="3"/>
      <c r="H41" s="3"/>
      <c r="I41" s="3"/>
      <c r="J41" s="61"/>
      <c r="K41" s="2"/>
      <c r="L41" s="3"/>
      <c r="M41" s="3"/>
      <c r="N41" s="3"/>
      <c r="O41" s="61"/>
      <c r="P41" s="2"/>
      <c r="Q41" s="3"/>
      <c r="R41" s="3"/>
      <c r="S41" s="3"/>
      <c r="T41" s="61"/>
      <c r="U41" s="2"/>
      <c r="V41" s="3"/>
      <c r="W41" s="3"/>
      <c r="X41" s="3"/>
      <c r="Y41" s="61"/>
      <c r="Z41" s="2"/>
      <c r="AA41" s="3"/>
      <c r="AB41" s="3"/>
      <c r="AC41" s="3"/>
      <c r="AD41" s="61"/>
      <c r="AE41" s="2"/>
      <c r="AF41" s="3"/>
      <c r="AG41" s="3"/>
      <c r="AH41" s="3"/>
      <c r="AI41" s="61"/>
      <c r="AJ41" s="2"/>
      <c r="AK41" s="3"/>
      <c r="AL41" s="3"/>
      <c r="AM41" s="3"/>
      <c r="AN41" s="61"/>
      <c r="AO41" s="2"/>
      <c r="AP41" s="3"/>
      <c r="AQ41" s="3"/>
      <c r="AR41" s="3"/>
      <c r="AS41" s="61"/>
      <c r="AT41" s="2"/>
      <c r="AU41" s="3"/>
      <c r="AV41" s="3"/>
      <c r="AW41" s="3"/>
      <c r="AX41" s="61"/>
      <c r="AY41" s="2"/>
      <c r="AZ41" s="3"/>
      <c r="BA41" s="3"/>
      <c r="BB41" s="3"/>
      <c r="BC41" s="61"/>
      <c r="BD41" s="2"/>
      <c r="BE41" s="3"/>
      <c r="BF41" s="3"/>
      <c r="BG41" s="3"/>
      <c r="BH41" s="61"/>
      <c r="BI41" s="2"/>
      <c r="BJ41" s="3"/>
      <c r="BK41" s="3"/>
      <c r="BL41" s="3"/>
      <c r="BM41" s="61"/>
      <c r="BN41" s="2"/>
      <c r="BO41" s="3"/>
      <c r="BP41" s="3"/>
      <c r="BQ41" s="3"/>
      <c r="BR41" s="61"/>
      <c r="BS41" s="2"/>
      <c r="BT41" s="3"/>
      <c r="BU41" s="3"/>
      <c r="BV41" s="3"/>
      <c r="BW41" s="61"/>
      <c r="BX41" s="2"/>
      <c r="BY41" s="3"/>
    </row>
    <row r="42" spans="2:77" s="5" customFormat="1" ht="18.75" customHeight="1" x14ac:dyDescent="0.3">
      <c r="B42" s="135"/>
      <c r="C42" s="80"/>
      <c r="D42" s="11"/>
      <c r="E42" s="81"/>
      <c r="F42" s="82"/>
      <c r="G42" s="4"/>
      <c r="H42" s="4"/>
      <c r="I42" s="4"/>
      <c r="K42" s="82"/>
      <c r="L42" s="4"/>
      <c r="M42" s="4"/>
      <c r="N42" s="4"/>
      <c r="P42" s="82"/>
      <c r="Q42" s="4"/>
      <c r="R42" s="4"/>
      <c r="S42" s="4"/>
      <c r="U42" s="82"/>
      <c r="V42" s="4"/>
      <c r="W42" s="4"/>
      <c r="X42" s="4"/>
      <c r="Z42" s="82"/>
      <c r="AA42" s="4"/>
      <c r="AB42" s="4"/>
      <c r="AC42" s="4"/>
      <c r="AE42" s="82"/>
      <c r="AF42" s="4"/>
      <c r="AG42" s="4"/>
      <c r="AH42" s="4"/>
      <c r="AJ42" s="82"/>
      <c r="AK42" s="4"/>
      <c r="AL42" s="4"/>
      <c r="AM42" s="4"/>
      <c r="AO42" s="82"/>
      <c r="AP42" s="4"/>
      <c r="AQ42" s="4"/>
      <c r="AR42" s="4"/>
      <c r="AT42" s="82"/>
      <c r="AU42" s="4"/>
      <c r="AV42" s="4"/>
      <c r="AW42" s="4"/>
      <c r="AY42" s="82"/>
      <c r="AZ42" s="4"/>
      <c r="BA42" s="4"/>
      <c r="BB42" s="4"/>
      <c r="BD42" s="82"/>
      <c r="BE42" s="4"/>
      <c r="BF42" s="4"/>
      <c r="BG42" s="4"/>
      <c r="BI42" s="82"/>
      <c r="BJ42" s="4"/>
      <c r="BK42" s="4"/>
      <c r="BL42" s="4"/>
      <c r="BN42" s="82"/>
      <c r="BO42" s="4"/>
      <c r="BP42" s="4"/>
      <c r="BQ42" s="4"/>
      <c r="BS42" s="82"/>
      <c r="BT42" s="4"/>
      <c r="BU42" s="4"/>
      <c r="BV42" s="4"/>
      <c r="BX42" s="82"/>
      <c r="BY42" s="4"/>
    </row>
    <row r="43" spans="2:77" s="5" customFormat="1" ht="44.1" customHeight="1" x14ac:dyDescent="0.3">
      <c r="B43" s="135"/>
      <c r="C43" s="159" t="s">
        <v>122</v>
      </c>
      <c r="D43" s="11">
        <v>4</v>
      </c>
      <c r="E43" s="31" t="s">
        <v>123</v>
      </c>
      <c r="F43" s="61"/>
      <c r="G43" s="3"/>
      <c r="H43" s="3"/>
      <c r="I43" s="3"/>
      <c r="J43" s="3"/>
      <c r="K43" s="61"/>
      <c r="L43" s="3"/>
      <c r="M43" s="3"/>
      <c r="N43" s="3"/>
      <c r="O43" s="3"/>
      <c r="P43" s="61"/>
      <c r="Q43" s="3"/>
      <c r="R43" s="3"/>
      <c r="S43" s="3"/>
      <c r="T43" s="3"/>
      <c r="U43" s="61"/>
      <c r="V43" s="3"/>
      <c r="W43" s="3"/>
      <c r="X43" s="3"/>
      <c r="Y43" s="3"/>
      <c r="Z43" s="61"/>
      <c r="AA43" s="3"/>
      <c r="AB43" s="3"/>
      <c r="AC43" s="3"/>
      <c r="AD43" s="3"/>
      <c r="AE43" s="61"/>
      <c r="AF43" s="3"/>
      <c r="AG43" s="3"/>
      <c r="AH43" s="3"/>
      <c r="AI43" s="3"/>
      <c r="AJ43" s="61"/>
      <c r="AK43" s="3"/>
      <c r="AL43" s="3"/>
      <c r="AM43" s="3"/>
      <c r="AN43" s="3"/>
      <c r="AO43" s="61"/>
      <c r="AP43" s="3"/>
      <c r="AQ43" s="3"/>
      <c r="AR43" s="3"/>
      <c r="AS43" s="3"/>
      <c r="AT43" s="61"/>
      <c r="AU43" s="3"/>
      <c r="AV43" s="3"/>
      <c r="AW43" s="3"/>
      <c r="AX43" s="3"/>
      <c r="AY43" s="61"/>
      <c r="AZ43" s="3"/>
      <c r="BA43" s="3"/>
      <c r="BB43" s="3"/>
      <c r="BC43" s="3"/>
      <c r="BD43" s="61"/>
      <c r="BE43" s="3"/>
      <c r="BF43" s="3"/>
      <c r="BG43" s="3"/>
      <c r="BH43" s="3"/>
      <c r="BI43" s="61"/>
      <c r="BJ43" s="3"/>
      <c r="BK43" s="3"/>
      <c r="BL43" s="3"/>
      <c r="BM43" s="3"/>
      <c r="BN43" s="61"/>
      <c r="BO43" s="3"/>
      <c r="BP43" s="3"/>
      <c r="BQ43" s="3"/>
      <c r="BR43" s="3"/>
      <c r="BS43" s="61"/>
      <c r="BT43" s="3"/>
      <c r="BU43" s="3"/>
      <c r="BV43" s="3"/>
      <c r="BW43" s="3"/>
      <c r="BX43" s="61"/>
      <c r="BY43" s="3"/>
    </row>
    <row r="44" spans="2:77" s="4" customFormat="1" ht="44.1" customHeight="1" x14ac:dyDescent="0.3">
      <c r="B44" s="135"/>
      <c r="C44" s="159"/>
      <c r="D44" s="10">
        <v>4</v>
      </c>
      <c r="E44" s="31" t="s">
        <v>124</v>
      </c>
      <c r="F44" s="3"/>
      <c r="G44" s="3"/>
      <c r="H44" s="61"/>
      <c r="I44" s="2"/>
      <c r="J44" s="2"/>
      <c r="K44" s="3"/>
      <c r="L44" s="3"/>
      <c r="M44" s="61"/>
      <c r="N44" s="2"/>
      <c r="O44" s="2"/>
      <c r="P44" s="3"/>
      <c r="Q44" s="3"/>
      <c r="R44" s="61"/>
      <c r="S44" s="2"/>
      <c r="T44" s="2"/>
      <c r="U44" s="3"/>
      <c r="V44" s="3"/>
      <c r="W44" s="61"/>
      <c r="X44" s="2"/>
      <c r="Y44" s="2"/>
      <c r="Z44" s="3"/>
      <c r="AA44" s="3"/>
      <c r="AB44" s="61"/>
      <c r="AC44" s="2"/>
      <c r="AD44" s="2"/>
      <c r="AE44" s="3"/>
      <c r="AF44" s="3"/>
      <c r="AG44" s="61"/>
      <c r="AH44" s="2"/>
      <c r="AI44" s="2"/>
      <c r="AJ44" s="3"/>
      <c r="AK44" s="3"/>
      <c r="AL44" s="61"/>
      <c r="AM44" s="2"/>
      <c r="AN44" s="2"/>
      <c r="AO44" s="3"/>
      <c r="AP44" s="3"/>
      <c r="AQ44" s="61"/>
      <c r="AR44" s="2"/>
      <c r="AS44" s="2"/>
      <c r="AT44" s="3"/>
      <c r="AU44" s="3"/>
      <c r="AV44" s="61"/>
      <c r="AW44" s="2"/>
      <c r="AX44" s="2"/>
      <c r="AY44" s="3"/>
      <c r="AZ44" s="3"/>
      <c r="BA44" s="61"/>
      <c r="BB44" s="2"/>
      <c r="BC44" s="2"/>
      <c r="BD44" s="3"/>
      <c r="BE44" s="3"/>
      <c r="BF44" s="61"/>
      <c r="BG44" s="2"/>
      <c r="BH44" s="2"/>
      <c r="BI44" s="3"/>
      <c r="BJ44" s="3"/>
      <c r="BK44" s="61"/>
      <c r="BL44" s="2"/>
      <c r="BM44" s="2"/>
      <c r="BN44" s="3"/>
      <c r="BO44" s="3"/>
      <c r="BP44" s="61"/>
      <c r="BQ44" s="2"/>
      <c r="BR44" s="2"/>
      <c r="BS44" s="3"/>
      <c r="BT44" s="3"/>
      <c r="BU44" s="61"/>
      <c r="BV44" s="2"/>
      <c r="BW44" s="2"/>
      <c r="BX44" s="3"/>
      <c r="BY44" s="3"/>
    </row>
    <row r="45" spans="2:77" s="5" customFormat="1" ht="44.1" customHeight="1" x14ac:dyDescent="0.3">
      <c r="B45" s="135"/>
      <c r="C45" s="159"/>
      <c r="D45" s="11">
        <v>4</v>
      </c>
      <c r="E45" s="31" t="s">
        <v>125</v>
      </c>
      <c r="F45" s="2"/>
      <c r="G45" s="3"/>
      <c r="H45" s="3"/>
      <c r="I45" s="3"/>
      <c r="J45" s="61"/>
      <c r="K45" s="2"/>
      <c r="L45" s="3"/>
      <c r="M45" s="3"/>
      <c r="N45" s="3"/>
      <c r="O45" s="61"/>
      <c r="P45" s="2"/>
      <c r="Q45" s="3"/>
      <c r="R45" s="3"/>
      <c r="S45" s="3"/>
      <c r="T45" s="61"/>
      <c r="U45" s="2"/>
      <c r="V45" s="3"/>
      <c r="W45" s="3"/>
      <c r="X45" s="3"/>
      <c r="Y45" s="61"/>
      <c r="Z45" s="2"/>
      <c r="AA45" s="3"/>
      <c r="AB45" s="3"/>
      <c r="AC45" s="3"/>
      <c r="AD45" s="61"/>
      <c r="AE45" s="2"/>
      <c r="AF45" s="3"/>
      <c r="AG45" s="3"/>
      <c r="AH45" s="3"/>
      <c r="AI45" s="61"/>
      <c r="AJ45" s="2"/>
      <c r="AK45" s="3"/>
      <c r="AL45" s="3"/>
      <c r="AM45" s="3"/>
      <c r="AN45" s="61"/>
      <c r="AO45" s="2"/>
      <c r="AP45" s="3"/>
      <c r="AQ45" s="3"/>
      <c r="AR45" s="3"/>
      <c r="AS45" s="61"/>
      <c r="AT45" s="2"/>
      <c r="AU45" s="3"/>
      <c r="AV45" s="3"/>
      <c r="AW45" s="3"/>
      <c r="AX45" s="61"/>
      <c r="AY45" s="2"/>
      <c r="AZ45" s="3"/>
      <c r="BA45" s="3"/>
      <c r="BB45" s="3"/>
      <c r="BC45" s="61"/>
      <c r="BD45" s="2"/>
      <c r="BE45" s="3"/>
      <c r="BF45" s="3"/>
      <c r="BG45" s="3"/>
      <c r="BH45" s="61"/>
      <c r="BI45" s="2"/>
      <c r="BJ45" s="3"/>
      <c r="BK45" s="3"/>
      <c r="BL45" s="3"/>
      <c r="BM45" s="61"/>
      <c r="BN45" s="2"/>
      <c r="BO45" s="3"/>
      <c r="BP45" s="3"/>
      <c r="BQ45" s="3"/>
      <c r="BR45" s="61"/>
      <c r="BS45" s="2"/>
      <c r="BT45" s="3"/>
      <c r="BU45" s="3"/>
      <c r="BV45" s="3"/>
      <c r="BW45" s="61"/>
      <c r="BX45" s="2"/>
      <c r="BY45" s="3"/>
    </row>
    <row r="46" spans="2:77" s="5" customFormat="1" ht="18.75" customHeight="1" x14ac:dyDescent="0.3">
      <c r="B46" s="135"/>
      <c r="C46" s="83"/>
      <c r="D46" s="11"/>
      <c r="E46" s="84"/>
      <c r="F46" s="85"/>
      <c r="K46" s="85"/>
      <c r="P46" s="85"/>
      <c r="U46" s="85"/>
      <c r="Z46" s="85"/>
      <c r="AE46" s="85"/>
      <c r="AJ46" s="85"/>
      <c r="AO46" s="85"/>
      <c r="AT46" s="85"/>
      <c r="AY46" s="85"/>
      <c r="BD46" s="85"/>
      <c r="BI46" s="85"/>
      <c r="BN46" s="85"/>
      <c r="BS46" s="85"/>
      <c r="BX46" s="85"/>
    </row>
    <row r="47" spans="2:77" s="5" customFormat="1" ht="44.1" customHeight="1" x14ac:dyDescent="0.3">
      <c r="B47" s="135"/>
      <c r="C47" s="157" t="s">
        <v>126</v>
      </c>
      <c r="D47" s="11">
        <v>4</v>
      </c>
      <c r="E47" s="86" t="s">
        <v>127</v>
      </c>
      <c r="F47" s="2"/>
      <c r="G47" s="3"/>
      <c r="H47" s="3"/>
      <c r="I47" s="3"/>
      <c r="J47" s="61"/>
      <c r="K47" s="2"/>
      <c r="L47" s="3"/>
      <c r="M47" s="3"/>
      <c r="N47" s="3"/>
      <c r="O47" s="61"/>
      <c r="P47" s="2"/>
      <c r="Q47" s="3"/>
      <c r="R47" s="3"/>
      <c r="S47" s="3"/>
      <c r="T47" s="61"/>
      <c r="U47" s="2"/>
      <c r="V47" s="3"/>
      <c r="W47" s="3"/>
      <c r="X47" s="3"/>
      <c r="Y47" s="61"/>
      <c r="Z47" s="2"/>
      <c r="AA47" s="3"/>
      <c r="AB47" s="3"/>
      <c r="AC47" s="3"/>
      <c r="AD47" s="61"/>
      <c r="AE47" s="2"/>
      <c r="AF47" s="3"/>
      <c r="AG47" s="3"/>
      <c r="AH47" s="3"/>
      <c r="AI47" s="61"/>
      <c r="AJ47" s="2"/>
      <c r="AK47" s="3"/>
      <c r="AL47" s="3"/>
      <c r="AM47" s="3"/>
      <c r="AN47" s="61"/>
      <c r="AO47" s="2"/>
      <c r="AP47" s="3"/>
      <c r="AQ47" s="3"/>
      <c r="AR47" s="3"/>
      <c r="AS47" s="61"/>
      <c r="AT47" s="2"/>
      <c r="AU47" s="3"/>
      <c r="AV47" s="3"/>
      <c r="AW47" s="3"/>
      <c r="AX47" s="61"/>
      <c r="AY47" s="2"/>
      <c r="AZ47" s="3"/>
      <c r="BA47" s="3"/>
      <c r="BB47" s="3"/>
      <c r="BC47" s="61"/>
      <c r="BD47" s="2"/>
      <c r="BE47" s="3"/>
      <c r="BF47" s="3"/>
      <c r="BG47" s="3"/>
      <c r="BH47" s="61"/>
      <c r="BI47" s="2"/>
      <c r="BJ47" s="3"/>
      <c r="BK47" s="3"/>
      <c r="BL47" s="3"/>
      <c r="BM47" s="61"/>
      <c r="BN47" s="2"/>
      <c r="BO47" s="3"/>
      <c r="BP47" s="3"/>
      <c r="BQ47" s="3"/>
      <c r="BR47" s="61"/>
      <c r="BS47" s="2"/>
      <c r="BT47" s="3"/>
      <c r="BU47" s="3"/>
      <c r="BV47" s="3"/>
      <c r="BW47" s="61"/>
      <c r="BX47" s="2"/>
      <c r="BY47" s="3"/>
    </row>
    <row r="48" spans="2:77" s="5" customFormat="1" ht="44.1" customHeight="1" x14ac:dyDescent="0.3">
      <c r="B48" s="135"/>
      <c r="C48" s="157"/>
      <c r="D48" s="10">
        <v>4</v>
      </c>
      <c r="E48" s="31" t="s">
        <v>119</v>
      </c>
      <c r="F48" s="79"/>
      <c r="G48" s="3"/>
      <c r="H48" s="6"/>
      <c r="I48" s="2"/>
      <c r="J48" s="2"/>
      <c r="K48" s="79"/>
      <c r="L48" s="3"/>
      <c r="M48" s="6"/>
      <c r="N48" s="2"/>
      <c r="O48" s="2"/>
      <c r="P48" s="79"/>
      <c r="Q48" s="3"/>
      <c r="R48" s="6"/>
      <c r="S48" s="2"/>
      <c r="T48" s="2"/>
      <c r="U48" s="79"/>
      <c r="V48" s="3"/>
      <c r="W48" s="6"/>
      <c r="X48" s="2"/>
      <c r="Y48" s="2"/>
      <c r="Z48" s="79"/>
      <c r="AA48" s="3"/>
      <c r="AB48" s="6"/>
      <c r="AC48" s="2"/>
      <c r="AD48" s="2"/>
      <c r="AE48" s="79"/>
      <c r="AF48" s="3"/>
      <c r="AG48" s="6"/>
      <c r="AH48" s="2"/>
      <c r="AI48" s="2"/>
      <c r="AJ48" s="79"/>
      <c r="AK48" s="3"/>
      <c r="AL48" s="6"/>
      <c r="AM48" s="2"/>
      <c r="AN48" s="2"/>
      <c r="AO48" s="79"/>
      <c r="AP48" s="3"/>
      <c r="AQ48" s="6"/>
      <c r="AR48" s="2"/>
      <c r="AS48" s="2"/>
      <c r="AT48" s="79"/>
      <c r="AU48" s="3"/>
      <c r="AV48" s="6"/>
      <c r="AW48" s="2"/>
      <c r="AX48" s="2"/>
      <c r="AY48" s="79"/>
      <c r="AZ48" s="3"/>
      <c r="BA48" s="6"/>
      <c r="BB48" s="2"/>
      <c r="BC48" s="2"/>
      <c r="BD48" s="79"/>
      <c r="BE48" s="3"/>
      <c r="BF48" s="6"/>
      <c r="BG48" s="2"/>
      <c r="BH48" s="2"/>
      <c r="BI48" s="79"/>
      <c r="BJ48" s="3"/>
      <c r="BK48" s="6"/>
      <c r="BL48" s="2"/>
      <c r="BM48" s="2"/>
      <c r="BN48" s="79"/>
      <c r="BO48" s="3"/>
      <c r="BP48" s="6"/>
      <c r="BQ48" s="2"/>
      <c r="BR48" s="2"/>
      <c r="BS48" s="79"/>
      <c r="BT48" s="3"/>
      <c r="BU48" s="6"/>
      <c r="BV48" s="2"/>
      <c r="BW48" s="2"/>
      <c r="BX48" s="79"/>
      <c r="BY48" s="3"/>
    </row>
    <row r="49" spans="2:77" s="5" customFormat="1" ht="44.1" customHeight="1" x14ac:dyDescent="0.3">
      <c r="B49" s="135"/>
      <c r="C49" s="157"/>
      <c r="D49" s="11">
        <v>4</v>
      </c>
      <c r="E49" s="31" t="s">
        <v>124</v>
      </c>
      <c r="F49" s="3"/>
      <c r="G49" s="3"/>
      <c r="H49" s="61"/>
      <c r="I49" s="2"/>
      <c r="J49" s="2"/>
      <c r="K49" s="3"/>
      <c r="L49" s="3"/>
      <c r="M49" s="61"/>
      <c r="N49" s="2"/>
      <c r="O49" s="2"/>
      <c r="P49" s="3"/>
      <c r="Q49" s="3"/>
      <c r="R49" s="61"/>
      <c r="S49" s="2"/>
      <c r="T49" s="2"/>
      <c r="U49" s="3"/>
      <c r="V49" s="3"/>
      <c r="W49" s="61"/>
      <c r="X49" s="2"/>
      <c r="Y49" s="2"/>
      <c r="Z49" s="3"/>
      <c r="AA49" s="3"/>
      <c r="AB49" s="61"/>
      <c r="AC49" s="2"/>
      <c r="AD49" s="2"/>
      <c r="AE49" s="3"/>
      <c r="AF49" s="3"/>
      <c r="AG49" s="61"/>
      <c r="AH49" s="2"/>
      <c r="AI49" s="2"/>
      <c r="AJ49" s="3"/>
      <c r="AK49" s="3"/>
      <c r="AL49" s="61"/>
      <c r="AM49" s="2"/>
      <c r="AN49" s="2"/>
      <c r="AO49" s="3"/>
      <c r="AP49" s="3"/>
      <c r="AQ49" s="61"/>
      <c r="AR49" s="2"/>
      <c r="AS49" s="2"/>
      <c r="AT49" s="3"/>
      <c r="AU49" s="3"/>
      <c r="AV49" s="61"/>
      <c r="AW49" s="2"/>
      <c r="AX49" s="2"/>
      <c r="AY49" s="3"/>
      <c r="AZ49" s="3"/>
      <c r="BA49" s="61"/>
      <c r="BB49" s="2"/>
      <c r="BC49" s="2"/>
      <c r="BD49" s="3"/>
      <c r="BE49" s="3"/>
      <c r="BF49" s="61"/>
      <c r="BG49" s="2"/>
      <c r="BH49" s="2"/>
      <c r="BI49" s="3"/>
      <c r="BJ49" s="3"/>
      <c r="BK49" s="61"/>
      <c r="BL49" s="2"/>
      <c r="BM49" s="2"/>
      <c r="BN49" s="3"/>
      <c r="BO49" s="3"/>
      <c r="BP49" s="61"/>
      <c r="BQ49" s="2"/>
      <c r="BR49" s="2"/>
      <c r="BS49" s="3"/>
      <c r="BT49" s="3"/>
      <c r="BU49" s="61"/>
      <c r="BV49" s="2"/>
      <c r="BW49" s="2"/>
      <c r="BX49" s="3"/>
      <c r="BY49" s="3"/>
    </row>
    <row r="50" spans="2:77" ht="18.75" customHeight="1" x14ac:dyDescent="0.3">
      <c r="B50" s="67" t="s">
        <v>96</v>
      </c>
      <c r="C50" s="55"/>
      <c r="D50" s="32">
        <v>12</v>
      </c>
      <c r="E50" s="35"/>
    </row>
    <row r="51" spans="2:77" ht="18.75" customHeight="1" x14ac:dyDescent="0.3"/>
    <row r="52" spans="2:77" ht="18.75" customHeight="1" x14ac:dyDescent="0.3"/>
    <row r="53" spans="2:77" ht="18.75" customHeight="1" x14ac:dyDescent="0.3"/>
    <row r="54" spans="2:77" ht="18.75" customHeight="1" x14ac:dyDescent="0.3"/>
    <row r="55" spans="2:77" ht="18.75" customHeight="1" x14ac:dyDescent="0.3"/>
    <row r="56" spans="2:77" ht="18.75" customHeight="1" x14ac:dyDescent="0.3"/>
    <row r="57" spans="2:77" ht="18.75" customHeight="1" x14ac:dyDescent="0.3"/>
    <row r="83" spans="5:5" s="9" customFormat="1" x14ac:dyDescent="0.3">
      <c r="E83" s="21"/>
    </row>
    <row r="84" spans="5:5" x14ac:dyDescent="0.3">
      <c r="E84" s="22"/>
    </row>
  </sheetData>
  <sheetProtection algorithmName="SHA-512" hashValue="+aVfO3HGRFIbUykoWDQnzHr5xbpJ5/NSUFTnY02bbYlVOxjr4pGtjt5dPn4DrTd4CIulES5Gz9mIemXjZOQE/Q==" saltValue="wiO6aAqg3UWiILoNBxXg8w==" spinCount="100000" sheet="1" objects="1" scenarios="1"/>
  <mergeCells count="162">
    <mergeCell ref="B27:B49"/>
    <mergeCell ref="BB1:BG1"/>
    <mergeCell ref="BH1:BM1"/>
    <mergeCell ref="BN1:BS1"/>
    <mergeCell ref="BT1:BY1"/>
    <mergeCell ref="B3:C3"/>
    <mergeCell ref="R1:W1"/>
    <mergeCell ref="X1:AC1"/>
    <mergeCell ref="AD1:AI1"/>
    <mergeCell ref="AJ1:AO1"/>
    <mergeCell ref="AP1:AU1"/>
    <mergeCell ref="AV1:BA1"/>
    <mergeCell ref="BT3:BU3"/>
    <mergeCell ref="V3:W3"/>
    <mergeCell ref="X3:Y3"/>
    <mergeCell ref="Z3:AA3"/>
    <mergeCell ref="AB3:AC3"/>
    <mergeCell ref="AD3:AE3"/>
    <mergeCell ref="F1:K1"/>
    <mergeCell ref="L1:Q1"/>
    <mergeCell ref="B1:E1"/>
    <mergeCell ref="F3:G3"/>
    <mergeCell ref="H3:I3"/>
    <mergeCell ref="AR3:AS3"/>
    <mergeCell ref="AF3:AG3"/>
    <mergeCell ref="J3:K3"/>
    <mergeCell ref="L3:M3"/>
    <mergeCell ref="N3:O3"/>
    <mergeCell ref="P3:Q3"/>
    <mergeCell ref="R3:S3"/>
    <mergeCell ref="T3:U3"/>
    <mergeCell ref="BR3:BS3"/>
    <mergeCell ref="F9:G9"/>
    <mergeCell ref="H9:I9"/>
    <mergeCell ref="B6:C6"/>
    <mergeCell ref="BV3:BW3"/>
    <mergeCell ref="BX3:BY3"/>
    <mergeCell ref="B4:C4"/>
    <mergeCell ref="B5:C5"/>
    <mergeCell ref="BF3:BG3"/>
    <mergeCell ref="BH3:BI3"/>
    <mergeCell ref="BJ3:BK3"/>
    <mergeCell ref="BL3:BM3"/>
    <mergeCell ref="BN3:BO3"/>
    <mergeCell ref="BP3:BQ3"/>
    <mergeCell ref="AT3:AU3"/>
    <mergeCell ref="AV3:AW3"/>
    <mergeCell ref="AX3:AY3"/>
    <mergeCell ref="AZ3:BA3"/>
    <mergeCell ref="BB3:BC3"/>
    <mergeCell ref="BD3:BE3"/>
    <mergeCell ref="AH3:AI3"/>
    <mergeCell ref="AJ3:AK3"/>
    <mergeCell ref="AL3:AM3"/>
    <mergeCell ref="AN3:AO3"/>
    <mergeCell ref="AP3:AQ3"/>
    <mergeCell ref="X9:Y9"/>
    <mergeCell ref="Z9:AA9"/>
    <mergeCell ref="AB9:AC9"/>
    <mergeCell ref="AD9:AE9"/>
    <mergeCell ref="AF9:AG9"/>
    <mergeCell ref="J9:K9"/>
    <mergeCell ref="L9:M9"/>
    <mergeCell ref="N9:O9"/>
    <mergeCell ref="P9:Q9"/>
    <mergeCell ref="R9:S9"/>
    <mergeCell ref="T9:U9"/>
    <mergeCell ref="BR9:BS9"/>
    <mergeCell ref="BT9:BU9"/>
    <mergeCell ref="BV9:BW9"/>
    <mergeCell ref="BX9:BY9"/>
    <mergeCell ref="D10:E10"/>
    <mergeCell ref="BF9:BG9"/>
    <mergeCell ref="BH9:BI9"/>
    <mergeCell ref="BJ9:BK9"/>
    <mergeCell ref="BL9:BM9"/>
    <mergeCell ref="BN9:BO9"/>
    <mergeCell ref="BP9:BQ9"/>
    <mergeCell ref="AT9:AU9"/>
    <mergeCell ref="AV9:AW9"/>
    <mergeCell ref="AX9:AY9"/>
    <mergeCell ref="AZ9:BA9"/>
    <mergeCell ref="BB9:BC9"/>
    <mergeCell ref="BD9:BE9"/>
    <mergeCell ref="AH9:AI9"/>
    <mergeCell ref="AJ9:AK9"/>
    <mergeCell ref="AL9:AM9"/>
    <mergeCell ref="AN9:AO9"/>
    <mergeCell ref="AP9:AQ9"/>
    <mergeCell ref="AR9:AS9"/>
    <mergeCell ref="V9:W9"/>
    <mergeCell ref="AZ10:BE10"/>
    <mergeCell ref="BF10:BK10"/>
    <mergeCell ref="BL10:BQ10"/>
    <mergeCell ref="BR10:BW10"/>
    <mergeCell ref="BX10:CC10"/>
    <mergeCell ref="D11:E11"/>
    <mergeCell ref="P10:U10"/>
    <mergeCell ref="V10:AA10"/>
    <mergeCell ref="AB10:AG10"/>
    <mergeCell ref="AH10:AM10"/>
    <mergeCell ref="AN10:AS10"/>
    <mergeCell ref="AT10:AY10"/>
    <mergeCell ref="F10:I10"/>
    <mergeCell ref="J10:O10"/>
    <mergeCell ref="AV11:BA11"/>
    <mergeCell ref="BB11:BG11"/>
    <mergeCell ref="BH11:BM11"/>
    <mergeCell ref="BN11:BS11"/>
    <mergeCell ref="BT11:BY11"/>
    <mergeCell ref="D12:D14"/>
    <mergeCell ref="E12:E14"/>
    <mergeCell ref="L11:Q11"/>
    <mergeCell ref="R11:W11"/>
    <mergeCell ref="X11:AC11"/>
    <mergeCell ref="AD11:AI11"/>
    <mergeCell ref="AJ11:AO11"/>
    <mergeCell ref="AP11:AU11"/>
    <mergeCell ref="F11:K11"/>
    <mergeCell ref="X13:Y13"/>
    <mergeCell ref="Z13:AA13"/>
    <mergeCell ref="AB13:AC13"/>
    <mergeCell ref="F13:G13"/>
    <mergeCell ref="H13:I13"/>
    <mergeCell ref="J13:K13"/>
    <mergeCell ref="L13:M13"/>
    <mergeCell ref="N13:O13"/>
    <mergeCell ref="P13:Q13"/>
    <mergeCell ref="BR13:BS13"/>
    <mergeCell ref="BT13:BU13"/>
    <mergeCell ref="BV13:BW13"/>
    <mergeCell ref="BX13:BY13"/>
    <mergeCell ref="BB13:BC13"/>
    <mergeCell ref="BD13:BE13"/>
    <mergeCell ref="BF13:BG13"/>
    <mergeCell ref="BH13:BI13"/>
    <mergeCell ref="BJ13:BK13"/>
    <mergeCell ref="BL13:BM13"/>
    <mergeCell ref="C47:C49"/>
    <mergeCell ref="B15:C24"/>
    <mergeCell ref="C27:C29"/>
    <mergeCell ref="C31:C33"/>
    <mergeCell ref="C35:C37"/>
    <mergeCell ref="C39:C41"/>
    <mergeCell ref="C43:C45"/>
    <mergeCell ref="BN13:BO13"/>
    <mergeCell ref="BP13:BQ13"/>
    <mergeCell ref="AP13:AQ13"/>
    <mergeCell ref="AR13:AS13"/>
    <mergeCell ref="AT13:AU13"/>
    <mergeCell ref="AV13:AW13"/>
    <mergeCell ref="AX13:AY13"/>
    <mergeCell ref="AZ13:BA13"/>
    <mergeCell ref="AD13:AE13"/>
    <mergeCell ref="AF13:AG13"/>
    <mergeCell ref="AH13:AI13"/>
    <mergeCell ref="AJ13:AK13"/>
    <mergeCell ref="AL13:AM13"/>
    <mergeCell ref="AN13:AO13"/>
    <mergeCell ref="R13:S13"/>
    <mergeCell ref="T13:U13"/>
    <mergeCell ref="V13:W13"/>
  </mergeCells>
  <conditionalFormatting sqref="E3">
    <cfRule type="cellIs" dxfId="219" priority="355" operator="lessThan">
      <formula>37</formula>
    </cfRule>
    <cfRule type="cellIs" dxfId="218" priority="357" operator="equal">
      <formula>37</formula>
    </cfRule>
  </conditionalFormatting>
  <conditionalFormatting sqref="E4">
    <cfRule type="cellIs" dxfId="217" priority="354" operator="lessThan">
      <formula>12</formula>
    </cfRule>
    <cfRule type="cellIs" dxfId="216" priority="356" operator="greaterThanOrEqual">
      <formula>12</formula>
    </cfRule>
  </conditionalFormatting>
  <conditionalFormatting sqref="E5">
    <cfRule type="cellIs" dxfId="215" priority="16" operator="greaterThanOrEqual">
      <formula>49</formula>
    </cfRule>
    <cfRule type="cellIs" dxfId="214" priority="17" operator="lessThan">
      <formula>49</formula>
    </cfRule>
  </conditionalFormatting>
  <conditionalFormatting sqref="F8:BY8">
    <cfRule type="cellIs" dxfId="213" priority="67" operator="lessThan">
      <formula>1</formula>
    </cfRule>
  </conditionalFormatting>
  <conditionalFormatting sqref="F9:BY9">
    <cfRule type="cellIs" dxfId="212" priority="42" operator="lessThan">
      <formula>0</formula>
    </cfRule>
    <cfRule type="containsText" dxfId="211" priority="43" operator="containsText" text="Yes">
      <formula>NOT(ISERROR(SEARCH("Yes",F9)))</formula>
    </cfRule>
  </conditionalFormatting>
  <conditionalFormatting sqref="F10:CC10">
    <cfRule type="cellIs" dxfId="210" priority="150" operator="lessThan">
      <formula>-20495</formula>
    </cfRule>
    <cfRule type="cellIs" dxfId="209" priority="151" operator="lessThan">
      <formula>0</formula>
    </cfRule>
  </conditionalFormatting>
  <conditionalFormatting sqref="F7:BY7 F12:I12 F14:BY14 F4:BY4">
    <cfRule type="expression" dxfId="208" priority="358">
      <formula>F$7&gt;9</formula>
    </cfRule>
    <cfRule type="expression" dxfId="207" priority="359">
      <formula>F$7&gt;5</formula>
    </cfRule>
    <cfRule type="expression" dxfId="206" priority="360">
      <formula>F$7&gt;0</formula>
    </cfRule>
  </conditionalFormatting>
  <conditionalFormatting sqref="K12 J12:J13 F13 H13">
    <cfRule type="expression" dxfId="205" priority="370">
      <formula>F$7&gt;9</formula>
    </cfRule>
    <cfRule type="expression" dxfId="204" priority="371">
      <formula>F$7&gt;5</formula>
    </cfRule>
    <cfRule type="expression" dxfId="203" priority="372">
      <formula>F$7&gt;0</formula>
    </cfRule>
  </conditionalFormatting>
  <conditionalFormatting sqref="F2:F3">
    <cfRule type="expression" dxfId="202" priority="268">
      <formula>F$7&gt;9</formula>
    </cfRule>
    <cfRule type="expression" dxfId="201" priority="269">
      <formula>F$7&gt;5</formula>
    </cfRule>
    <cfRule type="expression" dxfId="200" priority="270">
      <formula>F$7&gt;0</formula>
    </cfRule>
  </conditionalFormatting>
  <conditionalFormatting sqref="G2:K2">
    <cfRule type="expression" dxfId="199" priority="265">
      <formula>G$7&gt;9</formula>
    </cfRule>
    <cfRule type="expression" dxfId="198" priority="266">
      <formula>G$7&gt;5</formula>
    </cfRule>
    <cfRule type="expression" dxfId="197" priority="267">
      <formula>G$7&gt;0</formula>
    </cfRule>
  </conditionalFormatting>
  <conditionalFormatting sqref="H3 J3 N3 P3">
    <cfRule type="expression" dxfId="196" priority="276">
      <formula>H$7&gt;9</formula>
    </cfRule>
    <cfRule type="expression" dxfId="195" priority="277">
      <formula>H$7&gt;5</formula>
    </cfRule>
    <cfRule type="expression" dxfId="194" priority="278">
      <formula>H$7&gt;0</formula>
    </cfRule>
  </conditionalFormatting>
  <conditionalFormatting sqref="H9:I9 N9:O9">
    <cfRule type="containsText" dxfId="193" priority="275" operator="containsText" text="No">
      <formula>NOT(ISERROR(SEARCH("No",H9)))</formula>
    </cfRule>
  </conditionalFormatting>
  <conditionalFormatting sqref="J10 P10">
    <cfRule type="cellIs" dxfId="192" priority="158" operator="greaterThan">
      <formula>0</formula>
    </cfRule>
  </conditionalFormatting>
  <conditionalFormatting sqref="L2:L3">
    <cfRule type="expression" dxfId="191" priority="259">
      <formula>L$7&gt;9</formula>
    </cfRule>
    <cfRule type="expression" dxfId="190" priority="260">
      <formula>L$7&gt;5</formula>
    </cfRule>
    <cfRule type="expression" dxfId="189" priority="261">
      <formula>L$7&gt;0</formula>
    </cfRule>
  </conditionalFormatting>
  <conditionalFormatting sqref="M12 O12 Q12:U12 W12 L12:L13 N12:N13 P12:P13 V12:V13 R13 T13">
    <cfRule type="expression" dxfId="188" priority="147">
      <formula>L$7&gt;9</formula>
    </cfRule>
    <cfRule type="expression" dxfId="187" priority="148">
      <formula>L$7&gt;5</formula>
    </cfRule>
    <cfRule type="expression" dxfId="186" priority="149">
      <formula>L$7&gt;0</formula>
    </cfRule>
  </conditionalFormatting>
  <conditionalFormatting sqref="M2:Q2">
    <cfRule type="expression" dxfId="185" priority="256">
      <formula>M$7&gt;9</formula>
    </cfRule>
    <cfRule type="expression" dxfId="184" priority="257">
      <formula>M$7&gt;5</formula>
    </cfRule>
    <cfRule type="expression" dxfId="183" priority="258">
      <formula>M$7&gt;0</formula>
    </cfRule>
  </conditionalFormatting>
  <conditionalFormatting sqref="R2:R3">
    <cfRule type="expression" dxfId="182" priority="238">
      <formula>R$7&gt;9</formula>
    </cfRule>
    <cfRule type="expression" dxfId="181" priority="239">
      <formula>R$7&gt;5</formula>
    </cfRule>
    <cfRule type="expression" dxfId="180" priority="240">
      <formula>R$7&gt;0</formula>
    </cfRule>
  </conditionalFormatting>
  <conditionalFormatting sqref="S2:W2">
    <cfRule type="expression" dxfId="179" priority="235">
      <formula>S$7&gt;9</formula>
    </cfRule>
    <cfRule type="expression" dxfId="178" priority="236">
      <formula>S$7&gt;5</formula>
    </cfRule>
    <cfRule type="expression" dxfId="177" priority="237">
      <formula>S$7&gt;0</formula>
    </cfRule>
  </conditionalFormatting>
  <conditionalFormatting sqref="T3 V3 T5:U5 V5:W6 T6">
    <cfRule type="expression" dxfId="176" priority="250">
      <formula>T$7&gt;9</formula>
    </cfRule>
    <cfRule type="expression" dxfId="175" priority="251">
      <formula>T$7&gt;5</formula>
    </cfRule>
    <cfRule type="expression" dxfId="174" priority="252">
      <formula>T$7&gt;0</formula>
    </cfRule>
  </conditionalFormatting>
  <conditionalFormatting sqref="T9:U9">
    <cfRule type="containsText" dxfId="173" priority="248" operator="containsText" text="No">
      <formula>NOT(ISERROR(SEARCH("No",T9)))</formula>
    </cfRule>
  </conditionalFormatting>
  <conditionalFormatting sqref="U6">
    <cfRule type="expression" dxfId="172" priority="253">
      <formula>T$7&gt;9</formula>
    </cfRule>
    <cfRule type="expression" dxfId="171" priority="254">
      <formula>T$7&gt;5</formula>
    </cfRule>
    <cfRule type="expression" dxfId="170" priority="255">
      <formula>T$7&gt;0</formula>
    </cfRule>
  </conditionalFormatting>
  <conditionalFormatting sqref="V10 AB10">
    <cfRule type="cellIs" dxfId="169" priority="155" operator="greaterThan">
      <formula>0</formula>
    </cfRule>
  </conditionalFormatting>
  <conditionalFormatting sqref="X2:X3">
    <cfRule type="expression" dxfId="168" priority="221">
      <formula>X$7&gt;9</formula>
    </cfRule>
    <cfRule type="expression" dxfId="167" priority="222">
      <formula>X$7&gt;5</formula>
    </cfRule>
    <cfRule type="expression" dxfId="166" priority="223">
      <formula>X$7&gt;0</formula>
    </cfRule>
  </conditionalFormatting>
  <conditionalFormatting sqref="Y12 AA12 AC12:AG12 AI12 X12:X13 Z12:Z13 AB12:AB13 AH12:AH13 AD13 AF13">
    <cfRule type="expression" dxfId="165" priority="144">
      <formula>X$7&gt;9</formula>
    </cfRule>
    <cfRule type="expression" dxfId="164" priority="145">
      <formula>X$7&gt;5</formula>
    </cfRule>
    <cfRule type="expression" dxfId="163" priority="146">
      <formula>X$7&gt;0</formula>
    </cfRule>
  </conditionalFormatting>
  <conditionalFormatting sqref="Y2:AC2">
    <cfRule type="expression" dxfId="162" priority="218">
      <formula>Y$7&gt;9</formula>
    </cfRule>
    <cfRule type="expression" dxfId="161" priority="219">
      <formula>Y$7&gt;5</formula>
    </cfRule>
    <cfRule type="expression" dxfId="160" priority="220">
      <formula>Y$7&gt;0</formula>
    </cfRule>
  </conditionalFormatting>
  <conditionalFormatting sqref="Z3 AB3 X5:AA5 AB5:AC6 X6:Z6">
    <cfRule type="expression" dxfId="159" priority="229">
      <formula>X$7&gt;9</formula>
    </cfRule>
    <cfRule type="expression" dxfId="158" priority="230">
      <formula>X$7&gt;5</formula>
    </cfRule>
    <cfRule type="expression" dxfId="157" priority="231">
      <formula>X$7&gt;0</formula>
    </cfRule>
  </conditionalFormatting>
  <conditionalFormatting sqref="Z9:AA9">
    <cfRule type="containsText" dxfId="156" priority="228" operator="containsText" text="No">
      <formula>NOT(ISERROR(SEARCH("No",Z9)))</formula>
    </cfRule>
  </conditionalFormatting>
  <conditionalFormatting sqref="AA6">
    <cfRule type="expression" dxfId="155" priority="232">
      <formula>Z$7&gt;9</formula>
    </cfRule>
    <cfRule type="expression" dxfId="154" priority="233">
      <formula>Z$7&gt;5</formula>
    </cfRule>
    <cfRule type="expression" dxfId="153" priority="234">
      <formula>Z$7&gt;0</formula>
    </cfRule>
  </conditionalFormatting>
  <conditionalFormatting sqref="AD2:AD3">
    <cfRule type="expression" dxfId="152" priority="200">
      <formula>AD$7&gt;9</formula>
    </cfRule>
    <cfRule type="expression" dxfId="151" priority="201">
      <formula>AD$7&gt;5</formula>
    </cfRule>
    <cfRule type="expression" dxfId="150" priority="202">
      <formula>AD$7&gt;0</formula>
    </cfRule>
  </conditionalFormatting>
  <conditionalFormatting sqref="AE2:AI2">
    <cfRule type="expression" dxfId="149" priority="197">
      <formula>AE$7&gt;9</formula>
    </cfRule>
    <cfRule type="expression" dxfId="148" priority="198">
      <formula>AE$7&gt;5</formula>
    </cfRule>
    <cfRule type="expression" dxfId="147" priority="199">
      <formula>AE$7&gt;0</formula>
    </cfRule>
  </conditionalFormatting>
  <conditionalFormatting sqref="AF3 AH3 AD5:AG5 AH5:AI6 AD6:AF6">
    <cfRule type="expression" dxfId="146" priority="212">
      <formula>AD$7&gt;9</formula>
    </cfRule>
    <cfRule type="expression" dxfId="145" priority="213">
      <formula>AD$7&gt;5</formula>
    </cfRule>
    <cfRule type="expression" dxfId="144" priority="214">
      <formula>AD$7&gt;0</formula>
    </cfRule>
  </conditionalFormatting>
  <conditionalFormatting sqref="AF9:AG9">
    <cfRule type="containsText" dxfId="143" priority="210" operator="containsText" text="No">
      <formula>NOT(ISERROR(SEARCH("No",AF9)))</formula>
    </cfRule>
  </conditionalFormatting>
  <conditionalFormatting sqref="AG6">
    <cfRule type="expression" dxfId="142" priority="215">
      <formula>AF$7&gt;9</formula>
    </cfRule>
    <cfRule type="expression" dxfId="141" priority="216">
      <formula>AF$7&gt;5</formula>
    </cfRule>
    <cfRule type="expression" dxfId="140" priority="217">
      <formula>AF$7&gt;0</formula>
    </cfRule>
  </conditionalFormatting>
  <conditionalFormatting sqref="AH10 AN10">
    <cfRule type="cellIs" dxfId="139" priority="152" operator="greaterThan">
      <formula>0</formula>
    </cfRule>
  </conditionalFormatting>
  <conditionalFormatting sqref="AJ2:AJ3">
    <cfRule type="expression" dxfId="138" priority="179">
      <formula>AJ$7&gt;9</formula>
    </cfRule>
    <cfRule type="expression" dxfId="137" priority="180">
      <formula>AJ$7&gt;5</formula>
    </cfRule>
    <cfRule type="expression" dxfId="136" priority="181">
      <formula>AJ$7&gt;0</formula>
    </cfRule>
  </conditionalFormatting>
  <conditionalFormatting sqref="AK12 AM12 AO12:AS12 AJ12:AJ13 AL12:AL13 AN12:AN13 AT12:AT13 AP13 AR13">
    <cfRule type="expression" dxfId="135" priority="141">
      <formula>AJ$7&gt;9</formula>
    </cfRule>
    <cfRule type="expression" dxfId="134" priority="142">
      <formula>AJ$7&gt;5</formula>
    </cfRule>
    <cfRule type="expression" dxfId="133" priority="143">
      <formula>AJ$7&gt;0</formula>
    </cfRule>
  </conditionalFormatting>
  <conditionalFormatting sqref="AK2:AO2">
    <cfRule type="expression" dxfId="132" priority="176">
      <formula>AK$7&gt;9</formula>
    </cfRule>
    <cfRule type="expression" dxfId="131" priority="177">
      <formula>AK$7&gt;5</formula>
    </cfRule>
    <cfRule type="expression" dxfId="130" priority="178">
      <formula>AK$7&gt;0</formula>
    </cfRule>
  </conditionalFormatting>
  <conditionalFormatting sqref="AL3 AN3 AJ5:AM5 AN5:AO6 AJ6:AL6">
    <cfRule type="expression" dxfId="129" priority="191">
      <formula>AJ$7&gt;9</formula>
    </cfRule>
    <cfRule type="expression" dxfId="128" priority="192">
      <formula>AJ$7&gt;5</formula>
    </cfRule>
    <cfRule type="expression" dxfId="127" priority="193">
      <formula>AJ$7&gt;0</formula>
    </cfRule>
  </conditionalFormatting>
  <conditionalFormatting sqref="AL9:AM9">
    <cfRule type="containsText" dxfId="126" priority="189" operator="containsText" text="No">
      <formula>NOT(ISERROR(SEARCH("No",AL9)))</formula>
    </cfRule>
  </conditionalFormatting>
  <conditionalFormatting sqref="AM6">
    <cfRule type="expression" dxfId="125" priority="194">
      <formula>AL$7&gt;9</formula>
    </cfRule>
    <cfRule type="expression" dxfId="124" priority="195">
      <formula>AL$7&gt;5</formula>
    </cfRule>
    <cfRule type="expression" dxfId="123" priority="196">
      <formula>AL$7&gt;0</formula>
    </cfRule>
  </conditionalFormatting>
  <conditionalFormatting sqref="AP2:AP3">
    <cfRule type="expression" dxfId="122" priority="162">
      <formula>AP$7&gt;9</formula>
    </cfRule>
    <cfRule type="expression" dxfId="121" priority="163">
      <formula>AP$7&gt;5</formula>
    </cfRule>
    <cfRule type="expression" dxfId="120" priority="164">
      <formula>AP$7&gt;0</formula>
    </cfRule>
  </conditionalFormatting>
  <conditionalFormatting sqref="AQ2:AU2">
    <cfRule type="expression" dxfId="119" priority="159">
      <formula>AQ$7&gt;9</formula>
    </cfRule>
    <cfRule type="expression" dxfId="118" priority="160">
      <formula>AQ$7&gt;5</formula>
    </cfRule>
    <cfRule type="expression" dxfId="117" priority="161">
      <formula>AQ$7&gt;0</formula>
    </cfRule>
  </conditionalFormatting>
  <conditionalFormatting sqref="AR3 AT3 AP5:AS5 AT5:AU6 AP6:AR6">
    <cfRule type="expression" dxfId="116" priority="170">
      <formula>AP$7&gt;9</formula>
    </cfRule>
    <cfRule type="expression" dxfId="115" priority="171">
      <formula>AP$7&gt;5</formula>
    </cfRule>
    <cfRule type="expression" dxfId="114" priority="172">
      <formula>AP$7&gt;0</formula>
    </cfRule>
  </conditionalFormatting>
  <conditionalFormatting sqref="AR9:AS9">
    <cfRule type="containsText" dxfId="113" priority="169" operator="containsText" text="No">
      <formula>NOT(ISERROR(SEARCH("No",AR9)))</formula>
    </cfRule>
  </conditionalFormatting>
  <conditionalFormatting sqref="AS6">
    <cfRule type="expression" dxfId="112" priority="173">
      <formula>AR$7&gt;9</formula>
    </cfRule>
    <cfRule type="expression" dxfId="111" priority="174">
      <formula>AR$7&gt;5</formula>
    </cfRule>
    <cfRule type="expression" dxfId="110" priority="175">
      <formula>AR$7&gt;0</formula>
    </cfRule>
  </conditionalFormatting>
  <conditionalFormatting sqref="AT10">
    <cfRule type="cellIs" dxfId="109" priority="35" operator="greaterThan">
      <formula>0</formula>
    </cfRule>
  </conditionalFormatting>
  <conditionalFormatting sqref="AU12:AY12 BA12 AZ12:AZ13 AV13 AX13">
    <cfRule type="expression" dxfId="108" priority="27">
      <formula>AU$7&gt;9</formula>
    </cfRule>
    <cfRule type="expression" dxfId="107" priority="28">
      <formula>AU$7&gt;5</formula>
    </cfRule>
    <cfRule type="expression" dxfId="106" priority="29">
      <formula>AU$7&gt;0</formula>
    </cfRule>
  </conditionalFormatting>
  <conditionalFormatting sqref="AV2:AV3">
    <cfRule type="expression" dxfId="105" priority="115">
      <formula>AV$7&gt;9</formula>
    </cfRule>
    <cfRule type="expression" dxfId="104" priority="116">
      <formula>AV$7&gt;5</formula>
    </cfRule>
    <cfRule type="expression" dxfId="103" priority="117">
      <formula>AV$7&gt;0</formula>
    </cfRule>
  </conditionalFormatting>
  <conditionalFormatting sqref="AW2:BA2">
    <cfRule type="expression" dxfId="102" priority="112">
      <formula>AW$7&gt;9</formula>
    </cfRule>
    <cfRule type="expression" dxfId="101" priority="113">
      <formula>AW$7&gt;5</formula>
    </cfRule>
    <cfRule type="expression" dxfId="100" priority="114">
      <formula>AW$7&gt;0</formula>
    </cfRule>
  </conditionalFormatting>
  <conditionalFormatting sqref="AX3 AZ3 AV5:AY5 AZ5:BA6 AV6:AX6">
    <cfRule type="expression" dxfId="99" priority="127">
      <formula>AV$7&gt;9</formula>
    </cfRule>
    <cfRule type="expression" dxfId="98" priority="128">
      <formula>AV$7&gt;5</formula>
    </cfRule>
    <cfRule type="expression" dxfId="97" priority="129">
      <formula>AV$7&gt;0</formula>
    </cfRule>
  </conditionalFormatting>
  <conditionalFormatting sqref="AX9:AY9">
    <cfRule type="containsText" dxfId="96" priority="125" operator="containsText" text="No">
      <formula>NOT(ISERROR(SEARCH("No",AX9)))</formula>
    </cfRule>
  </conditionalFormatting>
  <conditionalFormatting sqref="AY6">
    <cfRule type="expression" dxfId="95" priority="130">
      <formula>AX$7&gt;9</formula>
    </cfRule>
    <cfRule type="expression" dxfId="94" priority="131">
      <formula>AX$7&gt;5</formula>
    </cfRule>
    <cfRule type="expression" dxfId="93" priority="132">
      <formula>AX$7&gt;0</formula>
    </cfRule>
  </conditionalFormatting>
  <conditionalFormatting sqref="AZ10">
    <cfRule type="cellIs" dxfId="92" priority="34" operator="greaterThan">
      <formula>0</formula>
    </cfRule>
  </conditionalFormatting>
  <conditionalFormatting sqref="BB2:BB3">
    <cfRule type="expression" dxfId="91" priority="98">
      <formula>BB$7&gt;9</formula>
    </cfRule>
    <cfRule type="expression" dxfId="90" priority="99">
      <formula>BB$7&gt;5</formula>
    </cfRule>
    <cfRule type="expression" dxfId="89" priority="100">
      <formula>BB$7&gt;0</formula>
    </cfRule>
  </conditionalFormatting>
  <conditionalFormatting sqref="BC12 BE12 BG12:BK12 BM12 BB12:BB13 BD12:BD13 BF12:BF13 BL12:BL13 BH13 BJ13">
    <cfRule type="expression" dxfId="88" priority="24">
      <formula>BB$7&gt;9</formula>
    </cfRule>
    <cfRule type="expression" dxfId="87" priority="25">
      <formula>BB$7&gt;5</formula>
    </cfRule>
    <cfRule type="expression" dxfId="86" priority="26">
      <formula>BB$7&gt;0</formula>
    </cfRule>
  </conditionalFormatting>
  <conditionalFormatting sqref="BC2:BG2">
    <cfRule type="expression" dxfId="85" priority="95">
      <formula>BC$7&gt;9</formula>
    </cfRule>
    <cfRule type="expression" dxfId="84" priority="96">
      <formula>BC$7&gt;5</formula>
    </cfRule>
    <cfRule type="expression" dxfId="83" priority="97">
      <formula>BC$7&gt;0</formula>
    </cfRule>
  </conditionalFormatting>
  <conditionalFormatting sqref="BD3 BF3 BB5:BE5 BF5:BG6 BB6:BD6">
    <cfRule type="expression" dxfId="82" priority="106">
      <formula>BB$7&gt;9</formula>
    </cfRule>
    <cfRule type="expression" dxfId="81" priority="107">
      <formula>BB$7&gt;5</formula>
    </cfRule>
    <cfRule type="expression" dxfId="80" priority="108">
      <formula>BB$7&gt;0</formula>
    </cfRule>
  </conditionalFormatting>
  <conditionalFormatting sqref="BD9:BE9">
    <cfRule type="containsText" dxfId="79" priority="105" operator="containsText" text="No">
      <formula>NOT(ISERROR(SEARCH("No",BD9)))</formula>
    </cfRule>
  </conditionalFormatting>
  <conditionalFormatting sqref="BE6">
    <cfRule type="expression" dxfId="78" priority="109">
      <formula>BD$7&gt;9</formula>
    </cfRule>
    <cfRule type="expression" dxfId="77" priority="110">
      <formula>BD$7&gt;5</formula>
    </cfRule>
    <cfRule type="expression" dxfId="76" priority="111">
      <formula>BD$7&gt;0</formula>
    </cfRule>
  </conditionalFormatting>
  <conditionalFormatting sqref="BF10">
    <cfRule type="cellIs" dxfId="75" priority="33" operator="greaterThan">
      <formula>0</formula>
    </cfRule>
  </conditionalFormatting>
  <conditionalFormatting sqref="BH2:BH3">
    <cfRule type="expression" dxfId="74" priority="77">
      <formula>BH$7&gt;9</formula>
    </cfRule>
    <cfRule type="expression" dxfId="73" priority="78">
      <formula>BH$7&gt;5</formula>
    </cfRule>
    <cfRule type="expression" dxfId="72" priority="79">
      <formula>BH$7&gt;0</formula>
    </cfRule>
  </conditionalFormatting>
  <conditionalFormatting sqref="BI2:BM2">
    <cfRule type="expression" dxfId="71" priority="74">
      <formula>BI$7&gt;9</formula>
    </cfRule>
    <cfRule type="expression" dxfId="70" priority="75">
      <formula>BI$7&gt;5</formula>
    </cfRule>
    <cfRule type="expression" dxfId="69" priority="76">
      <formula>BI$7&gt;0</formula>
    </cfRule>
  </conditionalFormatting>
  <conditionalFormatting sqref="BJ3 BL3 BH5:BK5 BL5:BM6 BH6:BJ6">
    <cfRule type="expression" dxfId="68" priority="89">
      <formula>BH$7&gt;9</formula>
    </cfRule>
    <cfRule type="expression" dxfId="67" priority="90">
      <formula>BH$7&gt;5</formula>
    </cfRule>
    <cfRule type="expression" dxfId="66" priority="91">
      <formula>BH$7&gt;0</formula>
    </cfRule>
  </conditionalFormatting>
  <conditionalFormatting sqref="BJ9:BK9">
    <cfRule type="containsText" dxfId="65" priority="87" operator="containsText" text="No">
      <formula>NOT(ISERROR(SEARCH("No",BJ9)))</formula>
    </cfRule>
  </conditionalFormatting>
  <conditionalFormatting sqref="BK6">
    <cfRule type="expression" dxfId="64" priority="92">
      <formula>BJ$7&gt;9</formula>
    </cfRule>
    <cfRule type="expression" dxfId="63" priority="93">
      <formula>BJ$7&gt;5</formula>
    </cfRule>
    <cfRule type="expression" dxfId="62" priority="94">
      <formula>BJ$7&gt;0</formula>
    </cfRule>
  </conditionalFormatting>
  <conditionalFormatting sqref="BL10">
    <cfRule type="cellIs" dxfId="61" priority="32" operator="greaterThan">
      <formula>0</formula>
    </cfRule>
  </conditionalFormatting>
  <conditionalFormatting sqref="BN2:BN3">
    <cfRule type="expression" dxfId="60" priority="56">
      <formula>BN$7&gt;9</formula>
    </cfRule>
    <cfRule type="expression" dxfId="59" priority="57">
      <formula>BN$7&gt;5</formula>
    </cfRule>
    <cfRule type="expression" dxfId="58" priority="58">
      <formula>BN$7&gt;0</formula>
    </cfRule>
  </conditionalFormatting>
  <conditionalFormatting sqref="BO12 BQ12 BS12:BW12 BY12 BN12:BN13 BP12:BP13 BR12:BR13 BX12:BX13 BT13 BV13">
    <cfRule type="expression" dxfId="57" priority="21">
      <formula>BN$7&gt;9</formula>
    </cfRule>
    <cfRule type="expression" dxfId="56" priority="22">
      <formula>BN$7&gt;5</formula>
    </cfRule>
    <cfRule type="expression" dxfId="55" priority="23">
      <formula>BN$7&gt;0</formula>
    </cfRule>
  </conditionalFormatting>
  <conditionalFormatting sqref="BO2:BS2">
    <cfRule type="expression" dxfId="54" priority="53">
      <formula>BO$7&gt;9</formula>
    </cfRule>
    <cfRule type="expression" dxfId="53" priority="54">
      <formula>BO$7&gt;5</formula>
    </cfRule>
    <cfRule type="expression" dxfId="52" priority="55">
      <formula>BO$7&gt;0</formula>
    </cfRule>
  </conditionalFormatting>
  <conditionalFormatting sqref="BP3 BR3 BN5:BQ5 BR5:BS6 BN6:BP6">
    <cfRule type="expression" dxfId="51" priority="68">
      <formula>BN$7&gt;9</formula>
    </cfRule>
    <cfRule type="expression" dxfId="50" priority="69">
      <formula>BN$7&gt;5</formula>
    </cfRule>
    <cfRule type="expression" dxfId="49" priority="70">
      <formula>BN$7&gt;0</formula>
    </cfRule>
  </conditionalFormatting>
  <conditionalFormatting sqref="BP9:BQ9">
    <cfRule type="containsText" dxfId="48" priority="66" operator="containsText" text="No">
      <formula>NOT(ISERROR(SEARCH("No",BP9)))</formula>
    </cfRule>
  </conditionalFormatting>
  <conditionalFormatting sqref="BQ6">
    <cfRule type="expression" dxfId="47" priority="71">
      <formula>BP$7&gt;9</formula>
    </cfRule>
    <cfRule type="expression" dxfId="46" priority="72">
      <formula>BP$7&gt;5</formula>
    </cfRule>
    <cfRule type="expression" dxfId="45" priority="73">
      <formula>BP$7&gt;0</formula>
    </cfRule>
  </conditionalFormatting>
  <conditionalFormatting sqref="BR10">
    <cfRule type="cellIs" dxfId="44" priority="31" operator="greaterThan">
      <formula>0</formula>
    </cfRule>
  </conditionalFormatting>
  <conditionalFormatting sqref="BT2:BT3">
    <cfRule type="expression" dxfId="43" priority="39">
      <formula>BT$7&gt;9</formula>
    </cfRule>
    <cfRule type="expression" dxfId="42" priority="40">
      <formula>BT$7&gt;5</formula>
    </cfRule>
    <cfRule type="expression" dxfId="41" priority="41">
      <formula>BT$7&gt;0</formula>
    </cfRule>
  </conditionalFormatting>
  <conditionalFormatting sqref="BU2:BY2">
    <cfRule type="expression" dxfId="40" priority="36">
      <formula>BU$7&gt;9</formula>
    </cfRule>
    <cfRule type="expression" dxfId="39" priority="37">
      <formula>BU$7&gt;5</formula>
    </cfRule>
    <cfRule type="expression" dxfId="38" priority="38">
      <formula>BU$7&gt;0</formula>
    </cfRule>
  </conditionalFormatting>
  <conditionalFormatting sqref="BV3 BX3 BT5:BW5 BX5:BY6 BT6:BV6">
    <cfRule type="expression" dxfId="37" priority="47">
      <formula>BT$7&gt;9</formula>
    </cfRule>
    <cfRule type="expression" dxfId="36" priority="48">
      <formula>BT$7&gt;5</formula>
    </cfRule>
    <cfRule type="expression" dxfId="35" priority="49">
      <formula>BT$7&gt;0</formula>
    </cfRule>
  </conditionalFormatting>
  <conditionalFormatting sqref="BV9:BW9">
    <cfRule type="containsText" dxfId="34" priority="46" operator="containsText" text="No">
      <formula>NOT(ISERROR(SEARCH("No",BV9)))</formula>
    </cfRule>
  </conditionalFormatting>
  <conditionalFormatting sqref="BW6">
    <cfRule type="expression" dxfId="33" priority="50">
      <formula>BV$7&gt;9</formula>
    </cfRule>
    <cfRule type="expression" dxfId="32" priority="51">
      <formula>BV$7&gt;5</formula>
    </cfRule>
    <cfRule type="expression" dxfId="31" priority="52">
      <formula>BV$7&gt;0</formula>
    </cfRule>
  </conditionalFormatting>
  <conditionalFormatting sqref="BX10">
    <cfRule type="cellIs" dxfId="30" priority="30" operator="greaterThan">
      <formula>0</formula>
    </cfRule>
  </conditionalFormatting>
  <conditionalFormatting sqref="F5:I5 J5:K6 F6:H6">
    <cfRule type="expression" dxfId="29" priority="10">
      <formula>F$7&gt;9</formula>
    </cfRule>
    <cfRule type="expression" dxfId="28" priority="11">
      <formula>F$7&gt;5</formula>
    </cfRule>
    <cfRule type="expression" dxfId="27" priority="12">
      <formula>F$7&gt;0</formula>
    </cfRule>
  </conditionalFormatting>
  <conditionalFormatting sqref="I6">
    <cfRule type="expression" dxfId="26" priority="13">
      <formula>H$7&gt;9</formula>
    </cfRule>
    <cfRule type="expression" dxfId="25" priority="14">
      <formula>H$7&gt;5</formula>
    </cfRule>
    <cfRule type="expression" dxfId="24" priority="15">
      <formula>H$7&gt;0</formula>
    </cfRule>
  </conditionalFormatting>
  <conditionalFormatting sqref="L5:O5 L6:N6">
    <cfRule type="expression" dxfId="23" priority="7">
      <formula>L$7&gt;9</formula>
    </cfRule>
    <cfRule type="expression" dxfId="22" priority="8">
      <formula>L$7&gt;5</formula>
    </cfRule>
    <cfRule type="expression" dxfId="21" priority="9">
      <formula>L$7&gt;0</formula>
    </cfRule>
  </conditionalFormatting>
  <conditionalFormatting sqref="O6">
    <cfRule type="expression" dxfId="20" priority="4">
      <formula>N$7&gt;9</formula>
    </cfRule>
    <cfRule type="expression" dxfId="19" priority="5">
      <formula>N$7&gt;5</formula>
    </cfRule>
    <cfRule type="expression" dxfId="18" priority="6">
      <formula>N$7&gt;0</formula>
    </cfRule>
  </conditionalFormatting>
  <conditionalFormatting sqref="P5:S6">
    <cfRule type="expression" dxfId="17" priority="1">
      <formula>P$7&gt;9</formula>
    </cfRule>
    <cfRule type="expression" dxfId="16" priority="2">
      <formula>P$7&gt;5</formula>
    </cfRule>
    <cfRule type="expression" dxfId="15" priority="3">
      <formula>P$7&gt;0</formula>
    </cfRule>
  </conditionalFormatting>
  <conditionalFormatting sqref="E15:E24 E28:E29 E31:E33">
    <cfRule type="expression" dxfId="14" priority="1939">
      <formula>SUM(F15:IC15)&lt;1</formula>
    </cfRule>
    <cfRule type="expression" dxfId="13" priority="1940">
      <formula>SUM(F15:IC15)=1</formula>
    </cfRule>
  </conditionalFormatting>
  <conditionalFormatting sqref="E15:E24 E28:E29 E31:E33">
    <cfRule type="expression" dxfId="12" priority="1945">
      <formula>SUM(F15:IC15)&gt;1</formula>
    </cfRule>
  </conditionalFormatting>
  <conditionalFormatting sqref="E27">
    <cfRule type="expression" dxfId="11" priority="1946">
      <formula>SUM(F27:FK27)&lt;1</formula>
    </cfRule>
    <cfRule type="expression" dxfId="10" priority="1947">
      <formula>SUM(F27:IK27)=1</formula>
    </cfRule>
    <cfRule type="expression" dxfId="9" priority="1948">
      <formula>SUM(F27:FK27)&gt;1</formula>
    </cfRule>
  </conditionalFormatting>
  <conditionalFormatting sqref="E35:E37">
    <cfRule type="expression" dxfId="8" priority="1951">
      <formula>SUM(F35:IC35)&gt;1</formula>
    </cfRule>
    <cfRule type="expression" dxfId="7" priority="1952">
      <formula>SUM(F35:IC35)&lt;1</formula>
    </cfRule>
    <cfRule type="expression" dxfId="6" priority="1953">
      <formula>SUM(F35:IC35)=1</formula>
    </cfRule>
  </conditionalFormatting>
  <conditionalFormatting sqref="E39:E41 E43:E45">
    <cfRule type="expression" dxfId="5" priority="1954">
      <formula>SUM(F39:FC39)=1</formula>
    </cfRule>
  </conditionalFormatting>
  <conditionalFormatting sqref="E39:E41 E43:E45">
    <cfRule type="expression" dxfId="4" priority="1956">
      <formula>SUM(F39:FC39)&gt;1</formula>
    </cfRule>
  </conditionalFormatting>
  <conditionalFormatting sqref="E43:E45 E39:E41">
    <cfRule type="expression" dxfId="3" priority="1957">
      <formula>SUM(F39:FC39)&lt;1</formula>
    </cfRule>
  </conditionalFormatting>
  <conditionalFormatting sqref="E47:E49">
    <cfRule type="expression" dxfId="2" priority="1960">
      <formula>SUM(F47:FC47)&gt;1</formula>
    </cfRule>
    <cfRule type="expression" dxfId="1" priority="1961">
      <formula>SUM(F47:FC47)&lt;1</formula>
    </cfRule>
    <cfRule type="expression" dxfId="0" priority="1962">
      <formula>SUM(F47:FC47)=1</formula>
    </cfRule>
  </conditionalFormatting>
  <dataValidations count="1">
    <dataValidation type="list" showInputMessage="1" showErrorMessage="1" sqref="D6" xr:uid="{AAD18FC1-F441-451D-ADAB-8071710E7C7B}">
      <formula1>"Yes,No"</formula1>
    </dataValidation>
  </dataValidation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Notes</vt:lpstr>
      <vt:lpstr>Course Carousel - Blue</vt:lpstr>
      <vt:lpstr>All Courses Offered</vt:lpstr>
      <vt:lpstr>'All Courses Offered'!Print_Area</vt:lpstr>
      <vt:lpstr>'Course Carousel - Blue'!Print_Area</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Ally Daniels</dc:creator>
  <cp:lastModifiedBy>Rachel Bagnard</cp:lastModifiedBy>
  <cp:lastPrinted>2014-05-06T20:19:59Z</cp:lastPrinted>
  <dcterms:created xsi:type="dcterms:W3CDTF">2012-10-22T18:42:50Z</dcterms:created>
  <dcterms:modified xsi:type="dcterms:W3CDTF">2024-10-01T21:39:01Z</dcterms:modified>
</cp:coreProperties>
</file>